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drawings/drawing2.xml" ContentType="application/vnd.openxmlformats-officedocument.drawing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drawings/drawing3.xml" ContentType="application/vnd.openxmlformats-officedocument.drawing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720" tabRatio="874"/>
  </bookViews>
  <sheets>
    <sheet name="접수면접대장" sheetId="6" r:id="rId1"/>
    <sheet name="조상규" sheetId="25" r:id="rId2"/>
    <sheet name="홍길동" sheetId="26" r:id="rId3"/>
    <sheet name="1-1. 접수면접지 " sheetId="13" r:id="rId4"/>
    <sheet name="1-2-1 개인정보동의서" sheetId="15" r:id="rId5"/>
    <sheet name="1-2-2 개인정보 동의서" sheetId="16" r:id="rId6"/>
    <sheet name="1-3. 사정기록지 " sheetId="17" r:id="rId7"/>
    <sheet name="1-4. 사례관리 서비스 동의서 " sheetId="18" r:id="rId8"/>
    <sheet name="1-5. 서비스 지원계획서" sheetId="19" r:id="rId9"/>
    <sheet name="1-6 의뢰할 자원 목록" sheetId="20" r:id="rId10"/>
    <sheet name="1-7. 서비스 제공 점검표" sheetId="21" r:id="rId11"/>
    <sheet name="1-8. 서비스 진행 기록지" sheetId="22" r:id="rId12"/>
    <sheet name="1-9. 종결 기록지 " sheetId="24" r:id="rId13"/>
  </sheets>
  <definedNames>
    <definedName name="_xlnm.Print_Area" localSheetId="3">'1-1. 접수면접지 '!$A$1:$U$38</definedName>
    <definedName name="_xlnm.Print_Area" localSheetId="1">조상규!$A$1:$U$39</definedName>
    <definedName name="_xlnm.Print_Area" localSheetId="2">홍길동!$A$1:$U$39</definedName>
    <definedName name="_xlnm.Print_Titles" localSheetId="3">'1-1. 접수면접지 '!$1:$3</definedName>
    <definedName name="_xlnm.Print_Titles" localSheetId="1">조상규!$1:$3</definedName>
    <definedName name="_xlnm.Print_Titles" localSheetId="2">홍길동!$1:$3</definedName>
    <definedName name="가족사항1" localSheetId="1">접수면접대장!#REF!</definedName>
    <definedName name="가족사항1" localSheetId="2">접수면접대장!#REF!</definedName>
    <definedName name="가족사항1">접수면접대장!#REF!</definedName>
    <definedName name="가족사항2" localSheetId="1">접수면접대장!#REF!</definedName>
    <definedName name="가족사항2" localSheetId="2">접수면접대장!#REF!</definedName>
    <definedName name="가족사항2">접수면접대장!#REF!</definedName>
    <definedName name="가족사항3" localSheetId="1">접수면접대장!#REF!</definedName>
    <definedName name="가족사항3" localSheetId="2">접수면접대장!#REF!</definedName>
    <definedName name="가족사항3">접수면접대장!#REF!</definedName>
    <definedName name="가족사항4" localSheetId="1">접수면접대장!#REF!</definedName>
    <definedName name="가족사항4" localSheetId="2">접수면접대장!#REF!</definedName>
    <definedName name="가족사항4">접수면접대장!#REF!</definedName>
    <definedName name="가족사항5" localSheetId="1">접수면접대장!#REF!</definedName>
    <definedName name="가족사항5" localSheetId="2">접수면접대장!#REF!</definedName>
    <definedName name="가족사항5">접수면접대장!#REF!</definedName>
    <definedName name="접수면접대장">접수면접대장!$C$3:$M$985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1" i="6" l="1"/>
  <c r="A32" i="6"/>
  <c r="A33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6" i="6"/>
  <c r="F33" i="6" a="1"/>
  <c r="D32" i="6"/>
  <c r="R32" i="6" a="1"/>
  <c r="S31" i="6"/>
  <c r="K12" i="6"/>
  <c r="C11" i="6" a="1"/>
  <c r="M15" i="6"/>
  <c r="M27" i="6"/>
  <c r="N11" i="6"/>
  <c r="N17" i="6"/>
  <c r="N23" i="6"/>
  <c r="N29" i="6"/>
  <c r="G29" i="6"/>
  <c r="O8" i="6" a="1"/>
  <c r="O14" i="6" a="1"/>
  <c r="O20" i="6" a="1"/>
  <c r="O26" i="6" a="1"/>
  <c r="P12" i="6"/>
  <c r="Q8" i="6" a="1"/>
  <c r="G22" i="6"/>
  <c r="F8" i="6" a="1"/>
  <c r="F20" i="6" a="1"/>
  <c r="P11" i="6"/>
  <c r="G11" i="6"/>
  <c r="G30" i="6"/>
  <c r="J20" i="6"/>
  <c r="I18" i="6"/>
  <c r="S27" i="6"/>
  <c r="I30" i="6"/>
  <c r="L13" i="6"/>
  <c r="C30" i="6" a="1"/>
  <c r="I29" i="6"/>
  <c r="K24" i="6"/>
  <c r="K20" i="6"/>
  <c r="S19" i="6"/>
  <c r="C15" i="6" a="1"/>
  <c r="J30" i="6"/>
  <c r="I19" i="6"/>
  <c r="O6" i="6" a="1"/>
  <c r="J19" i="6"/>
  <c r="S12" i="6"/>
  <c r="H27" i="6" a="1"/>
  <c r="G31" i="6"/>
  <c r="N33" i="6"/>
  <c r="R33" i="6" a="1"/>
  <c r="J32" i="6"/>
  <c r="K13" i="6"/>
  <c r="L11" i="6"/>
  <c r="M16" i="6"/>
  <c r="M28" i="6"/>
  <c r="D12" i="6"/>
  <c r="D18" i="6"/>
  <c r="D24" i="6"/>
  <c r="D30" i="6"/>
  <c r="Q29" i="6" a="1"/>
  <c r="E9" i="6"/>
  <c r="E15" i="6"/>
  <c r="E21" i="6"/>
  <c r="E27" i="6"/>
  <c r="P14" i="6"/>
  <c r="Q9" i="6" a="1"/>
  <c r="Q23" i="6" a="1"/>
  <c r="F9" i="6" a="1"/>
  <c r="F21" i="6" a="1"/>
  <c r="P13" i="6"/>
  <c r="Q12" i="6" a="1"/>
  <c r="H10" i="6" a="1"/>
  <c r="L23" i="6"/>
  <c r="I8" i="6"/>
  <c r="S28" i="6"/>
  <c r="S10" i="6"/>
  <c r="S14" i="6"/>
  <c r="S8" i="6"/>
  <c r="R12" i="6" a="1"/>
  <c r="K25" i="6"/>
  <c r="L20" i="6"/>
  <c r="C21" i="6" a="1"/>
  <c r="L17" i="6"/>
  <c r="I9" i="6"/>
  <c r="J14" i="6"/>
  <c r="F6" i="6" a="1"/>
  <c r="P6" i="6"/>
  <c r="J10" i="6"/>
  <c r="Q31" i="6" a="1"/>
  <c r="P31" i="6"/>
  <c r="I31" i="6"/>
  <c r="S32" i="6"/>
  <c r="K14" i="6"/>
  <c r="C12" i="6" a="1"/>
  <c r="M17" i="6"/>
  <c r="M29" i="6"/>
  <c r="N12" i="6"/>
  <c r="N18" i="6"/>
  <c r="N24" i="6"/>
  <c r="N30" i="6"/>
  <c r="H7" i="6" a="1"/>
  <c r="O9" i="6" a="1"/>
  <c r="O15" i="6" a="1"/>
  <c r="O21" i="6" a="1"/>
  <c r="O27" i="6" a="1"/>
  <c r="P16" i="6"/>
  <c r="Q10" i="6" a="1"/>
  <c r="G25" i="6"/>
  <c r="F10" i="6" a="1"/>
  <c r="F22" i="6" a="1"/>
  <c r="P15" i="6"/>
  <c r="Q13" i="6" a="1"/>
  <c r="H13" i="6" a="1"/>
  <c r="L27" i="6"/>
  <c r="I13" i="6"/>
  <c r="S29" i="6"/>
  <c r="J26" i="6"/>
  <c r="J17" i="6"/>
  <c r="I12" i="6"/>
  <c r="J21" i="6"/>
  <c r="K28" i="6"/>
  <c r="R21" i="6" a="1"/>
  <c r="H22" i="6" a="1"/>
  <c r="J12" i="6"/>
  <c r="R16" i="6" a="1"/>
  <c r="S15" i="6"/>
  <c r="J6" i="6"/>
  <c r="G32" i="6"/>
  <c r="P32" i="6"/>
  <c r="I32" i="6"/>
  <c r="J33" i="6"/>
  <c r="K15" i="6"/>
  <c r="L12" i="6"/>
  <c r="M18" i="6"/>
  <c r="M30" i="6"/>
  <c r="D13" i="6"/>
  <c r="D19" i="6"/>
  <c r="D25" i="6"/>
  <c r="G12" i="6"/>
  <c r="H9" i="6" a="1"/>
  <c r="E10" i="6"/>
  <c r="E16" i="6"/>
  <c r="E22" i="6"/>
  <c r="E28" i="6"/>
  <c r="P17" i="6"/>
  <c r="Q11" i="6" a="1"/>
  <c r="Q26" i="6" a="1"/>
  <c r="F11" i="6" a="1"/>
  <c r="F23" i="6" a="1"/>
  <c r="P18" i="6"/>
  <c r="G15" i="6"/>
  <c r="H15" i="6" a="1"/>
  <c r="S16" i="6"/>
  <c r="R14" i="6" a="1"/>
  <c r="S30" i="6"/>
  <c r="C14" i="6" a="1"/>
  <c r="L18" i="6"/>
  <c r="J16" i="6"/>
  <c r="J22" i="6"/>
  <c r="K30" i="6"/>
  <c r="R23" i="6" a="1"/>
  <c r="H23" i="6" a="1"/>
  <c r="R17" i="6" a="1"/>
  <c r="I20" i="6"/>
  <c r="R22" i="6" a="1"/>
  <c r="G6" i="6"/>
  <c r="K19" i="6"/>
  <c r="I6" i="6"/>
  <c r="E31" i="6"/>
  <c r="G33" i="6"/>
  <c r="P33" i="6"/>
  <c r="I33" i="6"/>
  <c r="S33" i="6"/>
  <c r="C7" i="6" a="1"/>
  <c r="M7" i="6"/>
  <c r="M19" i="6"/>
  <c r="N7" i="6"/>
  <c r="N13" i="6"/>
  <c r="N19" i="6"/>
  <c r="N25" i="6"/>
  <c r="G16" i="6"/>
  <c r="H11" i="6" a="1"/>
  <c r="O10" i="6" a="1"/>
  <c r="O16" i="6" a="1"/>
  <c r="O22" i="6" a="1"/>
  <c r="O28" i="6" a="1"/>
  <c r="P19" i="6"/>
  <c r="G13" i="6"/>
  <c r="Q27" i="6" a="1"/>
  <c r="F12" i="6" a="1"/>
  <c r="F24" i="6" a="1"/>
  <c r="P20" i="6"/>
  <c r="G17" i="6"/>
  <c r="H20" i="6" a="1"/>
  <c r="R26" i="6" a="1"/>
  <c r="J18" i="6"/>
  <c r="J8" i="6"/>
  <c r="S17" i="6"/>
  <c r="C22" i="6" a="1"/>
  <c r="S13" i="6"/>
  <c r="J23" i="6"/>
  <c r="L15" i="6"/>
  <c r="R28" i="6" a="1"/>
  <c r="H24" i="6" a="1"/>
  <c r="C20" i="6" a="1"/>
  <c r="K23" i="6"/>
  <c r="R27" i="6" a="1"/>
  <c r="Q6" i="6" a="1"/>
  <c r="L24" i="6"/>
  <c r="I28" i="6"/>
  <c r="O31" i="6" a="1"/>
  <c r="Q33" i="6" a="1"/>
  <c r="Q32" i="6" a="1"/>
  <c r="K31" i="6"/>
  <c r="L32" i="6"/>
  <c r="L7" i="6"/>
  <c r="M8" i="6"/>
  <c r="M20" i="6"/>
  <c r="D8" i="6"/>
  <c r="D14" i="6"/>
  <c r="D20" i="6"/>
  <c r="D26" i="6"/>
  <c r="G18" i="6"/>
  <c r="H14" i="6" a="1"/>
  <c r="E11" i="6"/>
  <c r="E17" i="6"/>
  <c r="E23" i="6"/>
  <c r="E29" i="6"/>
  <c r="P22" i="6"/>
  <c r="G14" i="6"/>
  <c r="Q28" i="6" a="1"/>
  <c r="F13" i="6" a="1"/>
  <c r="F25" i="6" a="1"/>
  <c r="P21" i="6"/>
  <c r="Q18" i="6" a="1"/>
  <c r="H19" i="6" a="1"/>
  <c r="R11" i="6" a="1"/>
  <c r="L19" i="6"/>
  <c r="S11" i="6"/>
  <c r="K22" i="6"/>
  <c r="C23" i="6" a="1"/>
  <c r="K16" i="6"/>
  <c r="J25" i="6"/>
  <c r="L21" i="6"/>
  <c r="S9" i="6"/>
  <c r="H25" i="6" a="1"/>
  <c r="I23" i="6"/>
  <c r="K27" i="6"/>
  <c r="R30" i="6" a="1"/>
  <c r="H6" i="6" a="1"/>
  <c r="J27" i="6"/>
  <c r="K6" i="6"/>
  <c r="E32" i="6"/>
  <c r="H32" i="6" a="1"/>
  <c r="H33" i="6" a="1"/>
  <c r="L31" i="6"/>
  <c r="N31" i="6"/>
  <c r="C8" i="6" a="1"/>
  <c r="M9" i="6"/>
  <c r="M21" i="6"/>
  <c r="N8" i="6"/>
  <c r="N14" i="6"/>
  <c r="N20" i="6"/>
  <c r="N26" i="6"/>
  <c r="Q19" i="6" a="1"/>
  <c r="H16" i="6" a="1"/>
  <c r="O11" i="6" a="1"/>
  <c r="O17" i="6" a="1"/>
  <c r="O23" i="6" a="1"/>
  <c r="O29" i="6" a="1"/>
  <c r="P24" i="6"/>
  <c r="Q14" i="6" a="1"/>
  <c r="Q30" i="6" a="1"/>
  <c r="F14" i="6" a="1"/>
  <c r="F26" i="6" a="1"/>
  <c r="P23" i="6"/>
  <c r="G20" i="6"/>
  <c r="G8" i="6"/>
  <c r="C17" i="6" a="1"/>
  <c r="S21" i="6"/>
  <c r="J13" i="6"/>
  <c r="K26" i="6"/>
  <c r="C24" i="6" a="1"/>
  <c r="S18" i="6"/>
  <c r="H26" i="6" a="1"/>
  <c r="R6" i="6" a="1"/>
  <c r="O32" i="6" a="1"/>
  <c r="K32" i="6"/>
  <c r="C32" i="6" a="1"/>
  <c r="L33" i="6"/>
  <c r="K7" i="6"/>
  <c r="L8" i="6"/>
  <c r="M10" i="6"/>
  <c r="M22" i="6"/>
  <c r="D9" i="6"/>
  <c r="D15" i="6"/>
  <c r="D21" i="6"/>
  <c r="D27" i="6"/>
  <c r="Q21" i="6" a="1"/>
  <c r="H18" i="6" a="1"/>
  <c r="E12" i="6"/>
  <c r="E18" i="6"/>
  <c r="E24" i="6"/>
  <c r="E30" i="6"/>
  <c r="P25" i="6"/>
  <c r="Q15" i="6" a="1"/>
  <c r="H8" i="6" a="1"/>
  <c r="F15" i="6" a="1"/>
  <c r="F27" i="6" a="1"/>
  <c r="P26" i="6"/>
  <c r="G21" i="6"/>
  <c r="J7" i="6"/>
  <c r="R9" i="6" a="1"/>
  <c r="S22" i="6"/>
  <c r="C16" i="6" a="1"/>
  <c r="K29" i="6"/>
  <c r="C25" i="6" a="1"/>
  <c r="I21" i="6"/>
  <c r="J29" i="6"/>
  <c r="L22" i="6"/>
  <c r="E33" i="6"/>
  <c r="K33" i="6"/>
  <c r="M31" i="6"/>
  <c r="M32" i="6"/>
  <c r="K8" i="6"/>
  <c r="C9" i="6" a="1"/>
  <c r="M11" i="6"/>
  <c r="M23" i="6"/>
  <c r="N9" i="6"/>
  <c r="N15" i="6"/>
  <c r="N21" i="6"/>
  <c r="N27" i="6"/>
  <c r="G23" i="6"/>
  <c r="D7" i="6"/>
  <c r="O12" i="6" a="1"/>
  <c r="O18" i="6" a="1"/>
  <c r="O24" i="6" a="1"/>
  <c r="O30" i="6" a="1"/>
  <c r="P27" i="6"/>
  <c r="Q16" i="6" a="1"/>
  <c r="H12" i="6" a="1"/>
  <c r="F16" i="6" a="1"/>
  <c r="F28" i="6" a="1"/>
  <c r="P28" i="6"/>
  <c r="Q22" i="6" a="1"/>
  <c r="S7" i="6"/>
  <c r="J11" i="6"/>
  <c r="S23" i="6"/>
  <c r="I17" i="6"/>
  <c r="R25" i="6" a="1"/>
  <c r="C26" i="6" a="1"/>
  <c r="I22" i="6"/>
  <c r="I7" i="6"/>
  <c r="L28" i="6"/>
  <c r="R13" i="6" a="1"/>
  <c r="H28" i="6" a="1"/>
  <c r="I15" i="6"/>
  <c r="L25" i="6"/>
  <c r="O33" i="6" a="1"/>
  <c r="C31" i="6" a="1"/>
  <c r="N32" i="6"/>
  <c r="D31" i="6"/>
  <c r="K9" i="6"/>
  <c r="L9" i="6"/>
  <c r="M12" i="6"/>
  <c r="M24" i="6"/>
  <c r="D10" i="6"/>
  <c r="D16" i="6"/>
  <c r="D22" i="6"/>
  <c r="D28" i="6"/>
  <c r="Q24" i="6" a="1"/>
  <c r="E7" i="6"/>
  <c r="E13" i="6"/>
  <c r="E19" i="6"/>
  <c r="E25" i="6"/>
  <c r="P7" i="6"/>
  <c r="P29" i="6"/>
  <c r="Q17" i="6" a="1"/>
  <c r="H17" i="6" a="1"/>
  <c r="F17" i="6" a="1"/>
  <c r="F29" i="6" a="1"/>
  <c r="G7" i="6"/>
  <c r="G24" i="6"/>
  <c r="R29" i="6" a="1"/>
  <c r="C13" i="6" a="1"/>
  <c r="S24" i="6"/>
  <c r="K18" i="6"/>
  <c r="R20" i="6" a="1"/>
  <c r="C27" i="6" a="1"/>
  <c r="I24" i="6"/>
  <c r="J15" i="6"/>
  <c r="L30" i="6"/>
  <c r="I16" i="6"/>
  <c r="H29" i="6" a="1"/>
  <c r="L16" i="6"/>
  <c r="L29" i="6"/>
  <c r="L6" i="6"/>
  <c r="S6" i="6"/>
  <c r="F31" i="6" a="1"/>
  <c r="C33" i="6" a="1"/>
  <c r="H31" i="6" a="1"/>
  <c r="D33" i="6"/>
  <c r="K10" i="6"/>
  <c r="C10" i="6" a="1"/>
  <c r="M13" i="6"/>
  <c r="M25" i="6"/>
  <c r="N10" i="6"/>
  <c r="N16" i="6"/>
  <c r="N22" i="6"/>
  <c r="N28" i="6"/>
  <c r="Q25" i="6" a="1"/>
  <c r="O7" i="6" a="1"/>
  <c r="O13" i="6" a="1"/>
  <c r="O19" i="6" a="1"/>
  <c r="O25" i="6" a="1"/>
  <c r="P9" i="6"/>
  <c r="P30" i="6"/>
  <c r="G19" i="6"/>
  <c r="H21" i="6" a="1"/>
  <c r="F18" i="6" a="1"/>
  <c r="F30" i="6" a="1"/>
  <c r="G9" i="6"/>
  <c r="G26" i="6"/>
  <c r="R7" i="6" a="1"/>
  <c r="R24" i="6" a="1"/>
  <c r="S25" i="6"/>
  <c r="R19" i="6" a="1"/>
  <c r="R8" i="6" a="1"/>
  <c r="C28" i="6" a="1"/>
  <c r="I25" i="6"/>
  <c r="C19" i="6" a="1"/>
  <c r="I14" i="6"/>
  <c r="K17" i="6"/>
  <c r="H30" i="6" a="1"/>
  <c r="J24" i="6"/>
  <c r="I11" i="6"/>
  <c r="D6" i="6"/>
  <c r="M6" i="6"/>
  <c r="I26" i="6"/>
  <c r="C6" i="6" a="1"/>
  <c r="F32" i="6" a="1"/>
  <c r="M33" i="6"/>
  <c r="R31" i="6" a="1"/>
  <c r="J31" i="6"/>
  <c r="K11" i="6"/>
  <c r="L10" i="6"/>
  <c r="M14" i="6"/>
  <c r="M26" i="6"/>
  <c r="D11" i="6"/>
  <c r="D17" i="6"/>
  <c r="D23" i="6"/>
  <c r="D29" i="6"/>
  <c r="G27" i="6"/>
  <c r="E8" i="6"/>
  <c r="E14" i="6"/>
  <c r="E20" i="6"/>
  <c r="E26" i="6"/>
  <c r="P10" i="6"/>
  <c r="Q7" i="6" a="1"/>
  <c r="Q20" i="6" a="1"/>
  <c r="F7" i="6" a="1"/>
  <c r="F19" i="6" a="1"/>
  <c r="P8" i="6"/>
  <c r="G10" i="6"/>
  <c r="G28" i="6"/>
  <c r="J9" i="6"/>
  <c r="L14" i="6"/>
  <c r="S26" i="6"/>
  <c r="S20" i="6"/>
  <c r="I10" i="6"/>
  <c r="C29" i="6" a="1"/>
  <c r="I27" i="6"/>
  <c r="K21" i="6"/>
  <c r="C18" i="6" a="1"/>
  <c r="R18" i="6" a="1"/>
  <c r="R10" i="6" a="1"/>
  <c r="J28" i="6"/>
  <c r="R15" i="6" a="1"/>
  <c r="E6" i="6"/>
  <c r="N6" i="6"/>
  <c r="L26" i="6"/>
  <c r="R33" i="6" l="1"/>
  <c r="R32" i="6"/>
  <c r="R31" i="6"/>
  <c r="H31" i="6"/>
  <c r="C32" i="6"/>
  <c r="H33" i="6"/>
  <c r="Q32" i="6"/>
  <c r="C33" i="6"/>
  <c r="C31" i="6"/>
  <c r="H32" i="6"/>
  <c r="Q33" i="6"/>
  <c r="Q31" i="6"/>
  <c r="F33" i="6"/>
  <c r="F32" i="6"/>
  <c r="F31" i="6"/>
  <c r="O33" i="6"/>
  <c r="O32" i="6"/>
  <c r="O31" i="6"/>
  <c r="R30" i="6"/>
  <c r="R27" i="6"/>
  <c r="R22" i="6"/>
  <c r="R15" i="6"/>
  <c r="R16" i="6"/>
  <c r="C20" i="6"/>
  <c r="R17" i="6"/>
  <c r="C15" i="6"/>
  <c r="R10" i="6"/>
  <c r="H30" i="6"/>
  <c r="H29" i="6"/>
  <c r="H28" i="6"/>
  <c r="H27" i="6"/>
  <c r="H26" i="6"/>
  <c r="H25" i="6"/>
  <c r="H24" i="6"/>
  <c r="H23" i="6"/>
  <c r="H22" i="6"/>
  <c r="C21" i="6"/>
  <c r="R18" i="6"/>
  <c r="R13" i="6"/>
  <c r="R28" i="6"/>
  <c r="R23" i="6"/>
  <c r="R21" i="6"/>
  <c r="C18" i="6"/>
  <c r="C19" i="6"/>
  <c r="R12" i="6"/>
  <c r="C30" i="6"/>
  <c r="C29" i="6"/>
  <c r="C28" i="6"/>
  <c r="C27" i="6"/>
  <c r="C26" i="6"/>
  <c r="C25" i="6"/>
  <c r="C24" i="6"/>
  <c r="C23" i="6"/>
  <c r="C22" i="6"/>
  <c r="R8" i="6"/>
  <c r="R20" i="6"/>
  <c r="R25" i="6"/>
  <c r="C14" i="6"/>
  <c r="R19" i="6"/>
  <c r="C16" i="6"/>
  <c r="R14" i="6"/>
  <c r="R24" i="6"/>
  <c r="C13" i="6"/>
  <c r="R9" i="6"/>
  <c r="C17" i="6"/>
  <c r="R11" i="6"/>
  <c r="R26" i="6"/>
  <c r="R7" i="6"/>
  <c r="R29" i="6"/>
  <c r="H19" i="6"/>
  <c r="H20" i="6"/>
  <c r="H15" i="6"/>
  <c r="H13" i="6"/>
  <c r="H10" i="6"/>
  <c r="Q22" i="6"/>
  <c r="Q18" i="6"/>
  <c r="Q13" i="6"/>
  <c r="Q12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H21" i="6"/>
  <c r="H17" i="6"/>
  <c r="H12" i="6"/>
  <c r="H8" i="6"/>
  <c r="Q30" i="6"/>
  <c r="Q28" i="6"/>
  <c r="Q27" i="6"/>
  <c r="Q26" i="6"/>
  <c r="Q23" i="6"/>
  <c r="Q20" i="6"/>
  <c r="Q17" i="6"/>
  <c r="Q16" i="6"/>
  <c r="Q15" i="6"/>
  <c r="Q14" i="6"/>
  <c r="Q11" i="6"/>
  <c r="Q10" i="6"/>
  <c r="Q9" i="6"/>
  <c r="Q8" i="6"/>
  <c r="Q7" i="6"/>
  <c r="O30" i="6"/>
  <c r="O29" i="6"/>
  <c r="O28" i="6"/>
  <c r="O27" i="6"/>
  <c r="O26" i="6"/>
  <c r="O25" i="6"/>
  <c r="O24" i="6"/>
  <c r="O23" i="6"/>
  <c r="O22" i="6"/>
  <c r="O21" i="6"/>
  <c r="O20" i="6"/>
  <c r="O19" i="6"/>
  <c r="O18" i="6"/>
  <c r="O17" i="6"/>
  <c r="O16" i="6"/>
  <c r="O15" i="6"/>
  <c r="O14" i="6"/>
  <c r="O13" i="6"/>
  <c r="O12" i="6"/>
  <c r="O11" i="6"/>
  <c r="O10" i="6"/>
  <c r="O9" i="6"/>
  <c r="O8" i="6"/>
  <c r="O7" i="6"/>
  <c r="H18" i="6"/>
  <c r="H16" i="6"/>
  <c r="H14" i="6"/>
  <c r="H11" i="6"/>
  <c r="H9" i="6"/>
  <c r="H7" i="6"/>
  <c r="Q29" i="6"/>
  <c r="Q25" i="6"/>
  <c r="Q24" i="6"/>
  <c r="Q21" i="6"/>
  <c r="Q19" i="6"/>
  <c r="C12" i="6"/>
  <c r="C11" i="6"/>
  <c r="C10" i="6"/>
  <c r="C9" i="6"/>
  <c r="C8" i="6"/>
  <c r="C7" i="6"/>
  <c r="R6" i="6"/>
  <c r="H6" i="6"/>
  <c r="Q6" i="6"/>
  <c r="F6" i="6"/>
  <c r="O6" i="6"/>
  <c r="C6" i="6"/>
  <c r="A39" i="26"/>
  <c r="M27" i="26"/>
  <c r="A25" i="26"/>
  <c r="A21" i="26"/>
  <c r="A17" i="26"/>
  <c r="S15" i="26"/>
  <c r="O15" i="26"/>
  <c r="L15" i="26"/>
  <c r="H15" i="26"/>
  <c r="A13" i="26"/>
  <c r="P9" i="26"/>
  <c r="N8" i="26"/>
  <c r="A7" i="26"/>
  <c r="I5" i="26"/>
  <c r="A5" i="26"/>
  <c r="R5" i="6" a="1"/>
  <c r="E5" i="6"/>
  <c r="I4" i="6"/>
  <c r="D4" i="6"/>
  <c r="S5" i="6"/>
  <c r="K5" i="6"/>
  <c r="H5" i="6" a="1"/>
  <c r="E4" i="6"/>
  <c r="C5" i="6" a="1"/>
  <c r="K4" i="6"/>
  <c r="O5" i="6" a="1"/>
  <c r="M4" i="6"/>
  <c r="J5" i="6"/>
  <c r="J4" i="6"/>
  <c r="I5" i="6"/>
  <c r="M5" i="6"/>
  <c r="N5" i="6"/>
  <c r="L5" i="6"/>
  <c r="N4" i="6"/>
  <c r="Q5" i="6" a="1"/>
  <c r="F5" i="6" a="1"/>
  <c r="D5" i="6"/>
  <c r="G5" i="6"/>
  <c r="L4" i="6"/>
  <c r="R17" i="26" l="1"/>
  <c r="R5" i="6"/>
  <c r="H5" i="6"/>
  <c r="Q5" i="6"/>
  <c r="O5" i="6"/>
  <c r="F5" i="6"/>
  <c r="C5" i="6"/>
  <c r="A39" i="25"/>
  <c r="M27" i="25"/>
  <c r="A25" i="25"/>
  <c r="A21" i="25"/>
  <c r="A17" i="25"/>
  <c r="S15" i="25"/>
  <c r="O15" i="25"/>
  <c r="L15" i="25"/>
  <c r="H15" i="25"/>
  <c r="A13" i="25"/>
  <c r="P9" i="25"/>
  <c r="N8" i="25"/>
  <c r="A7" i="25"/>
  <c r="I5" i="25"/>
  <c r="A5" i="25"/>
  <c r="M27" i="13"/>
  <c r="A13" i="13"/>
  <c r="A5" i="13"/>
  <c r="G4" i="6"/>
  <c r="P5" i="6"/>
  <c r="S4" i="6"/>
  <c r="R17" i="25" l="1"/>
  <c r="A39" i="13"/>
  <c r="A25" i="13"/>
  <c r="A21" i="13"/>
  <c r="A17" i="13"/>
  <c r="S15" i="13"/>
  <c r="O15" i="13"/>
  <c r="L15" i="13"/>
  <c r="H15" i="13"/>
  <c r="P9" i="13"/>
  <c r="N8" i="13"/>
  <c r="A7" i="13"/>
  <c r="I5" i="13"/>
  <c r="A5" i="6"/>
  <c r="A4" i="6"/>
  <c r="P4" i="6"/>
  <c r="F4" i="6" a="1"/>
  <c r="O4" i="6" a="1"/>
  <c r="R4" i="6" a="1"/>
  <c r="H4" i="6" a="1"/>
  <c r="C4" i="6" a="1"/>
  <c r="Q4" i="6" a="1"/>
  <c r="R17" i="13" l="1"/>
  <c r="R4" i="6"/>
  <c r="Q4" i="6"/>
  <c r="O4" i="6"/>
  <c r="H4" i="6"/>
  <c r="F4" i="6"/>
  <c r="C4" i="6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<sst xmlns="http://schemas.openxmlformats.org/spreadsheetml/2006/main" count="674" uniqueCount="329">
  <si>
    <t>연락처</t>
    <phoneticPr fontId="1" type="noConversion"/>
  </si>
  <si>
    <t>성별</t>
    <phoneticPr fontId="1" type="noConversion"/>
  </si>
  <si>
    <t>주소</t>
    <phoneticPr fontId="1" type="noConversion"/>
  </si>
  <si>
    <t>접수번호</t>
    <phoneticPr fontId="1" type="noConversion"/>
  </si>
  <si>
    <t>접수일시</t>
    <phoneticPr fontId="1" type="noConversion"/>
  </si>
  <si>
    <t>면접자</t>
    <phoneticPr fontId="1" type="noConversion"/>
  </si>
  <si>
    <t>면접참여자</t>
    <phoneticPr fontId="1" type="noConversion"/>
  </si>
  <si>
    <t>상담유형</t>
    <phoneticPr fontId="1" type="noConversion"/>
  </si>
  <si>
    <t>접수경로</t>
    <phoneticPr fontId="1" type="noConversion"/>
  </si>
  <si>
    <t>성명</t>
    <phoneticPr fontId="1" type="noConversion"/>
  </si>
  <si>
    <t>생년월일</t>
    <phoneticPr fontId="1" type="noConversion"/>
  </si>
  <si>
    <t>판정결과</t>
    <phoneticPr fontId="1" type="noConversion"/>
  </si>
  <si>
    <t>조상규</t>
    <phoneticPr fontId="1" type="noConversion"/>
  </si>
  <si>
    <t>동거</t>
    <phoneticPr fontId="1" type="noConversion"/>
  </si>
  <si>
    <t>여</t>
    <phoneticPr fontId="1" type="noConversion"/>
  </si>
  <si>
    <t xml:space="preserve">접수면접지 (INTAKE) </t>
    <phoneticPr fontId="1" type="noConversion"/>
  </si>
  <si>
    <t>장애유형(등급)</t>
    <phoneticPr fontId="1" type="noConversion"/>
  </si>
  <si>
    <t>본인</t>
    <phoneticPr fontId="1" type="noConversion"/>
  </si>
  <si>
    <t>가구형태</t>
    <phoneticPr fontId="1" type="noConversion"/>
  </si>
  <si>
    <t>경제수준</t>
    <phoneticPr fontId="1" type="noConversion"/>
  </si>
  <si>
    <t>경제상황</t>
    <phoneticPr fontId="1" type="noConversion"/>
  </si>
  <si>
    <t>주거상황</t>
    <phoneticPr fontId="1" type="noConversion"/>
  </si>
  <si>
    <t>가족사항</t>
    <phoneticPr fontId="1" type="noConversion"/>
  </si>
  <si>
    <t>관계</t>
    <phoneticPr fontId="1" type="noConversion"/>
  </si>
  <si>
    <t>직업</t>
    <phoneticPr fontId="1" type="noConversion"/>
  </si>
  <si>
    <t>기타</t>
    <phoneticPr fontId="1" type="noConversion"/>
  </si>
  <si>
    <t>구분</t>
    <phoneticPr fontId="1" type="noConversion"/>
  </si>
  <si>
    <t>내용</t>
    <phoneticPr fontId="1" type="noConversion"/>
  </si>
  <si>
    <t>당사자</t>
    <phoneticPr fontId="1" type="noConversion"/>
  </si>
  <si>
    <t>가족</t>
    <phoneticPr fontId="1" type="noConversion"/>
  </si>
  <si>
    <t>면접평가</t>
    <phoneticPr fontId="1" type="noConversion"/>
  </si>
  <si>
    <t>면접자의견</t>
    <phoneticPr fontId="1" type="noConversion"/>
  </si>
  <si>
    <t>내방</t>
    <phoneticPr fontId="1" type="noConversion"/>
  </si>
  <si>
    <t>가정방문</t>
    <phoneticPr fontId="1" type="noConversion"/>
  </si>
  <si>
    <t>전화</t>
    <phoneticPr fontId="1" type="noConversion"/>
  </si>
  <si>
    <t>신청(당사자요청)</t>
    <phoneticPr fontId="1" type="noConversion"/>
  </si>
  <si>
    <t>발굴</t>
    <phoneticPr fontId="1" type="noConversion"/>
  </si>
  <si>
    <t>의뢰(            )</t>
    <phoneticPr fontId="1" type="noConversion"/>
  </si>
  <si>
    <t>남</t>
    <phoneticPr fontId="1" type="noConversion"/>
  </si>
  <si>
    <t>부부중심가구</t>
    <phoneticPr fontId="1" type="noConversion"/>
  </si>
  <si>
    <t>한부모가구</t>
    <phoneticPr fontId="1" type="noConversion"/>
  </si>
  <si>
    <t>조손가구</t>
    <phoneticPr fontId="1" type="noConversion"/>
  </si>
  <si>
    <t>다장애가구</t>
    <phoneticPr fontId="1" type="noConversion"/>
  </si>
  <si>
    <t>다문화가구</t>
    <phoneticPr fontId="1" type="noConversion"/>
  </si>
  <si>
    <t>생계급여</t>
    <phoneticPr fontId="1" type="noConversion"/>
  </si>
  <si>
    <t>의료급여</t>
    <phoneticPr fontId="1" type="noConversion"/>
  </si>
  <si>
    <t>주거급여</t>
    <phoneticPr fontId="1" type="noConversion"/>
  </si>
  <si>
    <t>교육급여</t>
    <phoneticPr fontId="1" type="noConversion"/>
  </si>
  <si>
    <t>차상위</t>
    <phoneticPr fontId="1" type="noConversion"/>
  </si>
  <si>
    <t>저소득</t>
    <phoneticPr fontId="1" type="noConversion"/>
  </si>
  <si>
    <t>일반</t>
    <phoneticPr fontId="1" type="noConversion"/>
  </si>
  <si>
    <t>후원금:</t>
    <phoneticPr fontId="1" type="noConversion"/>
  </si>
  <si>
    <t>자가</t>
    <phoneticPr fontId="1" type="noConversion"/>
  </si>
  <si>
    <t>전세</t>
    <phoneticPr fontId="1" type="noConversion"/>
  </si>
  <si>
    <t>월세</t>
    <phoneticPr fontId="1" type="noConversion"/>
  </si>
  <si>
    <t>임대주택</t>
    <phoneticPr fontId="1" type="noConversion"/>
  </si>
  <si>
    <t>사례관리 대상</t>
    <phoneticPr fontId="1" type="noConversion"/>
  </si>
  <si>
    <t>서비스 단순 이용자 (              )</t>
    <phoneticPr fontId="1" type="noConversion"/>
  </si>
  <si>
    <t>타기관의뢰</t>
    <phoneticPr fontId="1" type="noConversion"/>
  </si>
  <si>
    <t>미선정</t>
    <phoneticPr fontId="1" type="noConversion"/>
  </si>
  <si>
    <t xml:space="preserve"> ※ 보증금/월세 현황 (자가 제외) :</t>
    <phoneticPr fontId="1" type="noConversion"/>
  </si>
  <si>
    <t>(                        )</t>
    <phoneticPr fontId="1" type="noConversion"/>
  </si>
  <si>
    <t xml:space="preserve">  ※ 부채상황 :</t>
    <phoneticPr fontId="1" type="noConversion"/>
  </si>
  <si>
    <t>)</t>
    <phoneticPr fontId="1" type="noConversion"/>
  </si>
  <si>
    <t>공적부조:</t>
    <phoneticPr fontId="1" type="noConversion"/>
  </si>
  <si>
    <t>근로소득:</t>
    <phoneticPr fontId="1" type="noConversion"/>
  </si>
  <si>
    <t>(         )</t>
    <phoneticPr fontId="1" type="noConversion"/>
  </si>
  <si>
    <t>연번</t>
    <phoneticPr fontId="1" type="noConversion"/>
  </si>
  <si>
    <t>010-1234-5678</t>
    <phoneticPr fontId="1" type="noConversion"/>
  </si>
  <si>
    <t>홍길동</t>
    <phoneticPr fontId="1" type="noConversion"/>
  </si>
  <si>
    <t>접수면접(INTAKE) 대장</t>
    <phoneticPr fontId="1" type="noConversion"/>
  </si>
  <si>
    <t>010-5678-1234</t>
    <phoneticPr fontId="1" type="noConversion"/>
  </si>
  <si>
    <t>지적장애(심한)</t>
    <phoneticPr fontId="1" type="noConversion"/>
  </si>
  <si>
    <t>장애유형</t>
    <phoneticPr fontId="1" type="noConversion"/>
  </si>
  <si>
    <t>개인정보 수집 및 이용에 대한 동의서</t>
  </si>
  <si>
    <r>
      <t xml:space="preserve">00 </t>
    </r>
    <r>
      <rPr>
        <sz val="10"/>
        <color rgb="FF000000"/>
        <rFont val="함초롬바탕"/>
        <family val="1"/>
        <charset val="129"/>
      </rPr>
      <t>가족지원센터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함초롬바탕"/>
        <family val="1"/>
        <charset val="129"/>
      </rPr>
      <t xml:space="preserve">이하 </t>
    </r>
    <r>
      <rPr>
        <sz val="10"/>
        <color rgb="FF000000"/>
        <rFont val="맑은 고딕"/>
        <family val="3"/>
        <charset val="129"/>
        <scheme val="minor"/>
      </rPr>
      <t>‘</t>
    </r>
    <r>
      <rPr>
        <sz val="10"/>
        <color rgb="FF000000"/>
        <rFont val="함초롬바탕"/>
        <family val="1"/>
        <charset val="129"/>
      </rPr>
      <t>센터</t>
    </r>
    <r>
      <rPr>
        <sz val="10"/>
        <color rgb="FF000000"/>
        <rFont val="맑은 고딕"/>
        <family val="3"/>
        <charset val="129"/>
        <scheme val="minor"/>
      </rPr>
      <t>’)</t>
    </r>
    <r>
      <rPr>
        <sz val="10"/>
        <color rgb="FF000000"/>
        <rFont val="함초롬바탕"/>
        <family val="1"/>
        <charset val="129"/>
      </rPr>
      <t>은 개인정보 보호법에 명기된 관련 법률상의 개인정보처리자가 준수하여야 할 개인정보보호 규정을 준수하며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함초롬바탕"/>
        <family val="1"/>
        <charset val="129"/>
      </rPr>
      <t>관련 법령에 의거하여 서비스 이용자의 권익보호에 최선을 다하고 있습니다</t>
    </r>
    <r>
      <rPr>
        <sz val="10"/>
        <color rgb="FF000000"/>
        <rFont val="맑은 고딕"/>
        <family val="3"/>
        <charset val="129"/>
        <scheme val="minor"/>
      </rPr>
      <t xml:space="preserve">. </t>
    </r>
    <r>
      <rPr>
        <sz val="10"/>
        <color rgb="FF000000"/>
        <rFont val="함초롬바탕"/>
        <family val="1"/>
        <charset val="129"/>
      </rPr>
      <t>아래 내용을 충분히 숙지하신 후 본인이 직접 동의란에 서명해 주시기 바랍니다</t>
    </r>
    <r>
      <rPr>
        <sz val="10"/>
        <color rgb="FF000000"/>
        <rFont val="맑은 고딕"/>
        <family val="3"/>
        <charset val="129"/>
        <scheme val="minor"/>
      </rPr>
      <t>.</t>
    </r>
  </si>
  <si>
    <r>
      <t>귀하의 소중한 개인정보를 다음과 같은 목적으로 수집 및 이용하고 있습니다</t>
    </r>
    <r>
      <rPr>
        <sz val="10"/>
        <color rgb="FF000000"/>
        <rFont val="맑은 고딕"/>
        <family val="3"/>
        <charset val="129"/>
        <scheme val="minor"/>
      </rPr>
      <t>.</t>
    </r>
  </si>
  <si>
    <r>
      <t xml:space="preserve">- </t>
    </r>
    <r>
      <rPr>
        <sz val="10"/>
        <color rgb="FF000000"/>
        <rFont val="함초롬바탕"/>
        <family val="1"/>
        <charset val="129"/>
      </rPr>
      <t>원활한 서비스 제공을 위한 기초자료 확보 및 대상자 관리</t>
    </r>
  </si>
  <si>
    <r>
      <t xml:space="preserve">- </t>
    </r>
    <r>
      <rPr>
        <sz val="10"/>
        <color rgb="FF000000"/>
        <rFont val="함초롬바탕"/>
        <family val="1"/>
        <charset val="129"/>
      </rPr>
      <t>서비스 진행 과정 및 결과보고 자료</t>
    </r>
  </si>
  <si>
    <r>
      <t xml:space="preserve">- </t>
    </r>
    <r>
      <rPr>
        <sz val="10"/>
        <color rgb="FF000000"/>
        <rFont val="함초롬바탕"/>
        <family val="1"/>
        <charset val="129"/>
      </rPr>
      <t>새로운 서비스 및 재활정보 등의 안내</t>
    </r>
  </si>
  <si>
    <r>
      <t xml:space="preserve">- </t>
    </r>
    <r>
      <rPr>
        <sz val="10"/>
        <color rgb="FF000000"/>
        <rFont val="함초롬바탕"/>
        <family val="1"/>
        <charset val="129"/>
      </rPr>
      <t>서비스 수납 등의 회계서비스 제공</t>
    </r>
  </si>
  <si>
    <t>※ 개인정보 수집 및 이용에 관한 동의</t>
  </si>
  <si>
    <r>
      <t>「개인정보 보호법」에 명기된 관련 법률에 의거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함초롬바탕"/>
        <family val="1"/>
        <charset val="129"/>
      </rPr>
      <t>개인정보 수집 및 이용에 동의하십니까</t>
    </r>
    <r>
      <rPr>
        <sz val="10"/>
        <color rgb="FF000000"/>
        <rFont val="맑은 고딕"/>
        <family val="3"/>
        <charset val="129"/>
        <scheme val="minor"/>
      </rPr>
      <t>?</t>
    </r>
  </si>
  <si>
    <r>
      <t>[</t>
    </r>
    <r>
      <rPr>
        <sz val="10"/>
        <color rgb="FF000000"/>
        <rFont val="함초롬바탕"/>
        <family val="1"/>
        <charset val="129"/>
      </rPr>
      <t>선택정보 □ 동의함 □ 동의하지 않음</t>
    </r>
    <r>
      <rPr>
        <sz val="10"/>
        <color rgb="FF000000"/>
        <rFont val="맑은 고딕"/>
        <family val="3"/>
        <charset val="129"/>
        <scheme val="minor"/>
      </rPr>
      <t>]</t>
    </r>
  </si>
  <si>
    <r>
      <t>※ 동의하지 않을 경우 서비스 신청이 되지 않을 수 있습니다</t>
    </r>
    <r>
      <rPr>
        <b/>
        <sz val="10"/>
        <color rgb="FF000000"/>
        <rFont val="맑은 고딕"/>
        <family val="3"/>
        <charset val="129"/>
        <scheme val="minor"/>
      </rPr>
      <t>.</t>
    </r>
  </si>
  <si>
    <t>■ 고유식별정보 및 민감정보 수집</t>
  </si>
  <si>
    <r>
      <t>※ 고유식별 정보 수집 및 이용에 동의하십니까</t>
    </r>
    <r>
      <rPr>
        <sz val="10"/>
        <color rgb="FF000000"/>
        <rFont val="맑은 고딕"/>
        <family val="3"/>
        <charset val="129"/>
        <scheme val="minor"/>
      </rPr>
      <t xml:space="preserve">? </t>
    </r>
  </si>
  <si>
    <t>□ 동의함 □ 동의하지 않음</t>
  </si>
  <si>
    <r>
      <t>※ 민감정보 수집 및 이용에 동의하십니까</t>
    </r>
    <r>
      <rPr>
        <sz val="10"/>
        <color rgb="FF000000"/>
        <rFont val="맑은 고딕"/>
        <family val="3"/>
        <charset val="129"/>
        <scheme val="minor"/>
      </rPr>
      <t xml:space="preserve">? </t>
    </r>
  </si>
  <si>
    <r>
      <t>■ 개인정보의 목적 외 이용 또는 제</t>
    </r>
    <r>
      <rPr>
        <b/>
        <sz val="10"/>
        <color rgb="FF000000"/>
        <rFont val="맑은 고딕"/>
        <family val="3"/>
        <charset val="129"/>
        <scheme val="minor"/>
      </rPr>
      <t>3</t>
    </r>
    <r>
      <rPr>
        <b/>
        <sz val="10"/>
        <color rgb="FF000000"/>
        <rFont val="함초롬바탕"/>
        <family val="1"/>
        <charset val="129"/>
      </rPr>
      <t>자 제공에 관한 동의</t>
    </r>
  </si>
  <si>
    <r>
      <t> 복지관 서비스 제공 관련 사항에 대한 지자체 자료 제공 및 결과보고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함초롬바탕"/>
        <family val="1"/>
        <charset val="129"/>
      </rPr>
      <t>보건복지부</t>
    </r>
    <r>
      <rPr>
        <sz val="10"/>
        <color rgb="FF000000"/>
        <rFont val="맑은 고딕"/>
        <family val="3"/>
        <charset val="129"/>
        <scheme val="minor"/>
      </rPr>
      <t>,00</t>
    </r>
    <r>
      <rPr>
        <sz val="10"/>
        <color rgb="FF000000"/>
        <rFont val="함초롬바탕"/>
        <family val="1"/>
        <charset val="129"/>
      </rPr>
      <t>도청</t>
    </r>
    <r>
      <rPr>
        <sz val="10"/>
        <color rgb="FF000000"/>
        <rFont val="맑은 고딕"/>
        <family val="3"/>
        <charset val="129"/>
        <scheme val="minor"/>
      </rPr>
      <t>, 00</t>
    </r>
    <r>
      <rPr>
        <sz val="10"/>
        <color rgb="FF000000"/>
        <rFont val="함초롬바탕"/>
        <family val="1"/>
        <charset val="129"/>
      </rPr>
      <t>시청</t>
    </r>
    <r>
      <rPr>
        <sz val="10"/>
        <color rgb="FF000000"/>
        <rFont val="맑은 고딕"/>
        <family val="3"/>
        <charset val="129"/>
        <scheme val="minor"/>
      </rPr>
      <t xml:space="preserve">) </t>
    </r>
  </si>
  <si>
    <r>
      <t> 프로젝트 및 외부지원사업 시 해당 기관에 대한 자료 제공 및 결과보고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함초롬바탕"/>
        <family val="1"/>
        <charset val="129"/>
      </rPr>
      <t>공동모금회 등</t>
    </r>
    <r>
      <rPr>
        <sz val="10"/>
        <color rgb="FF000000"/>
        <rFont val="맑은 고딕"/>
        <family val="3"/>
        <charset val="129"/>
        <scheme val="minor"/>
      </rPr>
      <t>)</t>
    </r>
  </si>
  <si>
    <r>
      <t>※ 개인정보의 목적 외 이용 또는 제</t>
    </r>
    <r>
      <rPr>
        <sz val="10"/>
        <color rgb="FF000000"/>
        <rFont val="맑은 고딕"/>
        <family val="3"/>
        <charset val="129"/>
        <scheme val="minor"/>
      </rPr>
      <t>3</t>
    </r>
    <r>
      <rPr>
        <sz val="10"/>
        <color rgb="FF000000"/>
        <rFont val="함초롬바탕"/>
        <family val="1"/>
        <charset val="129"/>
      </rPr>
      <t>자 제공에 동의하십니까</t>
    </r>
    <r>
      <rPr>
        <sz val="10"/>
        <color rgb="FF000000"/>
        <rFont val="맑은 고딕"/>
        <family val="3"/>
        <charset val="129"/>
        <scheme val="minor"/>
      </rPr>
      <t xml:space="preserve">? </t>
    </r>
    <r>
      <rPr>
        <sz val="10"/>
        <color rgb="FF000000"/>
        <rFont val="함초롬바탕"/>
        <family val="1"/>
        <charset val="129"/>
      </rPr>
      <t>□ 동의함 □ 동의하지 않음</t>
    </r>
  </si>
  <si>
    <t>■ 개인정보 제공 동의 거부 권리 및 동의 거부 따른 불이익 내용 또는 제한사항</t>
  </si>
  <si>
    <r>
      <t>귀하는 개인정보 제공 동의를 거부할 권리가 있으며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함초롬바탕"/>
        <family val="1"/>
        <charset val="129"/>
      </rPr>
      <t>동의거부에 따른 불이익은 없습니다</t>
    </r>
    <r>
      <rPr>
        <sz val="10"/>
        <color rgb="FF000000"/>
        <rFont val="맑은 고딕"/>
        <family val="3"/>
        <charset val="129"/>
        <scheme val="minor"/>
      </rPr>
      <t xml:space="preserve">. </t>
    </r>
    <r>
      <rPr>
        <sz val="10"/>
        <color rgb="FF000000"/>
        <rFont val="함초롬바탕"/>
        <family val="1"/>
        <charset val="129"/>
      </rPr>
      <t>다만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함초롬바탕"/>
        <family val="1"/>
        <charset val="129"/>
      </rPr>
      <t>일부 서비스는 그 특성에 따라 제한 될 수 있으며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함초롬바탕"/>
        <family val="1"/>
        <charset val="129"/>
      </rPr>
      <t>장애인 복지서비스 관련 안내를 받지 못할 수도 있습니다</t>
    </r>
    <r>
      <rPr>
        <sz val="10"/>
        <color rgb="FF000000"/>
        <rFont val="맑은 고딕"/>
        <family val="3"/>
        <charset val="129"/>
        <scheme val="minor"/>
      </rPr>
      <t xml:space="preserve">. </t>
    </r>
  </si>
  <si>
    <t>■ 개인정보 보유 및 이용기간</t>
  </si>
  <si>
    <r>
      <t> 상기 내용은 개인정보 보호법을 근거로 작성하였습니다</t>
    </r>
    <r>
      <rPr>
        <sz val="10"/>
        <color rgb="FF000000"/>
        <rFont val="맑은 고딕"/>
        <family val="3"/>
        <charset val="129"/>
        <scheme val="minor"/>
      </rPr>
      <t>.</t>
    </r>
  </si>
  <si>
    <r>
      <t xml:space="preserve"> 본 기관은 수집된 이용인의 개인정보를 서비스 종결 후 최대 </t>
    </r>
    <r>
      <rPr>
        <sz val="10"/>
        <color rgb="FF000000"/>
        <rFont val="맑은 고딕"/>
        <family val="3"/>
        <charset val="129"/>
        <scheme val="minor"/>
      </rPr>
      <t>5</t>
    </r>
    <r>
      <rPr>
        <sz val="10"/>
        <color rgb="FF000000"/>
        <rFont val="함초롬바탕"/>
        <family val="1"/>
        <charset val="129"/>
      </rPr>
      <t>년까지 보유합니다</t>
    </r>
    <r>
      <rPr>
        <sz val="10"/>
        <color rgb="FF000000"/>
        <rFont val="맑은 고딕"/>
        <family val="3"/>
        <charset val="129"/>
        <scheme val="minor"/>
      </rPr>
      <t>.</t>
    </r>
  </si>
  <si>
    <r>
      <t> 단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함초롬바탕"/>
        <family val="1"/>
        <charset val="129"/>
      </rPr>
      <t>파기를 요청하실 경우 절차에 따라 즉시</t>
    </r>
    <r>
      <rPr>
        <sz val="10"/>
        <color rgb="FF000000"/>
        <rFont val="맑은 고딕"/>
        <family val="3"/>
        <charset val="129"/>
        <scheme val="minor"/>
      </rPr>
      <t>(5</t>
    </r>
    <r>
      <rPr>
        <sz val="10"/>
        <color rgb="FF000000"/>
        <rFont val="함초롬바탕"/>
        <family val="1"/>
        <charset val="129"/>
      </rPr>
      <t>일 이내</t>
    </r>
    <r>
      <rPr>
        <sz val="10"/>
        <color rgb="FF000000"/>
        <rFont val="맑은 고딕"/>
        <family val="3"/>
        <charset val="129"/>
        <scheme val="minor"/>
      </rPr>
      <t xml:space="preserve">) </t>
    </r>
    <r>
      <rPr>
        <sz val="10"/>
        <color rgb="FF000000"/>
        <rFont val="함초롬바탕"/>
        <family val="1"/>
        <charset val="129"/>
      </rPr>
      <t>파기되 어 집니다</t>
    </r>
    <r>
      <rPr>
        <sz val="10"/>
        <color rgb="FF000000"/>
        <rFont val="맑은 고딕"/>
        <family val="3"/>
        <charset val="129"/>
        <scheme val="minor"/>
      </rPr>
      <t>.</t>
    </r>
  </si>
  <si>
    <t>■ 홍보를 위한 정보 수집</t>
  </si>
  <si>
    <r>
      <t xml:space="preserve"> 사업과정 및 성과 홍보 </t>
    </r>
    <r>
      <rPr>
        <sz val="10"/>
        <color rgb="FF000000"/>
        <rFont val="맑은 고딕"/>
        <family val="3"/>
        <charset val="129"/>
        <scheme val="minor"/>
      </rPr>
      <t xml:space="preserve">: </t>
    </r>
    <r>
      <rPr>
        <sz val="10"/>
        <color rgb="FF000000"/>
        <rFont val="함초롬바탕"/>
        <family val="1"/>
        <charset val="129"/>
      </rPr>
      <t>이용인의 활동사진 및 동영상 활용</t>
    </r>
  </si>
  <si>
    <r>
      <t xml:space="preserve"> 홍보처 </t>
    </r>
    <r>
      <rPr>
        <sz val="10"/>
        <color rgb="FF000000"/>
        <rFont val="맑은 고딕"/>
        <family val="3"/>
        <charset val="129"/>
        <scheme val="minor"/>
      </rPr>
      <t xml:space="preserve">: </t>
    </r>
    <r>
      <rPr>
        <sz val="10"/>
        <color rgb="FF000000"/>
        <rFont val="함초롬바탕"/>
        <family val="1"/>
        <charset val="129"/>
      </rPr>
      <t>기관 홈페이지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함초롬바탕"/>
        <family val="1"/>
        <charset val="129"/>
      </rPr>
      <t>웹진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함초롬바탕"/>
        <family val="1"/>
        <charset val="129"/>
      </rPr>
      <t>소식지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함초롬바탕"/>
        <family val="1"/>
        <charset val="129"/>
      </rPr>
      <t>보도자료</t>
    </r>
  </si>
  <si>
    <t>※ 홍보를 위한 정보수집에 동의</t>
  </si>
  <si>
    <r>
      <t xml:space="preserve">- </t>
    </r>
    <r>
      <rPr>
        <sz val="10"/>
        <color rgb="FF000000"/>
        <rFont val="함초롬바탕"/>
        <family val="1"/>
        <charset val="129"/>
      </rPr>
      <t>사진 활용에 동의하십니까</t>
    </r>
    <r>
      <rPr>
        <sz val="10"/>
        <color rgb="FF000000"/>
        <rFont val="맑은 고딕"/>
        <family val="3"/>
        <charset val="129"/>
        <scheme val="minor"/>
      </rPr>
      <t xml:space="preserve">? </t>
    </r>
  </si>
  <si>
    <r>
      <t xml:space="preserve">- </t>
    </r>
    <r>
      <rPr>
        <sz val="10"/>
        <color rgb="FF000000"/>
        <rFont val="함초롬바탕"/>
        <family val="1"/>
        <charset val="129"/>
      </rPr>
      <t>동영상 활용에 동의하십니까</t>
    </r>
    <r>
      <rPr>
        <sz val="10"/>
        <color rgb="FF000000"/>
        <rFont val="맑은 고딕"/>
        <family val="3"/>
        <charset val="129"/>
        <scheme val="minor"/>
      </rPr>
      <t xml:space="preserve">? </t>
    </r>
  </si>
  <si>
    <r>
      <t>※ 본 동의서는 프로그램 진행 목적 외에는 사용하지 않을 것을 약속드리며 철저히 비밀로 관리하여 타인에게 공개하거나 유출하지 않을 것임을 알려드립니다</t>
    </r>
    <r>
      <rPr>
        <sz val="10"/>
        <color rgb="FF000000"/>
        <rFont val="맑은 고딕"/>
        <family val="3"/>
        <charset val="129"/>
        <scheme val="minor"/>
      </rPr>
      <t>.</t>
    </r>
  </si>
  <si>
    <r>
      <t xml:space="preserve">* </t>
    </r>
    <r>
      <rPr>
        <b/>
        <sz val="10"/>
        <color rgb="FF000000"/>
        <rFont val="함초롬바탕"/>
        <family val="1"/>
        <charset val="129"/>
      </rPr>
      <t xml:space="preserve">만 </t>
    </r>
    <r>
      <rPr>
        <b/>
        <sz val="10"/>
        <color rgb="FF000000"/>
        <rFont val="맑은 고딕"/>
        <family val="3"/>
        <charset val="129"/>
        <scheme val="minor"/>
      </rPr>
      <t>14</t>
    </r>
    <r>
      <rPr>
        <b/>
        <sz val="10"/>
        <color rgb="FF000000"/>
        <rFont val="함초롬바탕"/>
        <family val="1"/>
        <charset val="129"/>
      </rPr>
      <t>세 미만 아동 또는 법적 의사결정 능력이 없는 자</t>
    </r>
    <r>
      <rPr>
        <sz val="10"/>
        <color rgb="FF000000"/>
        <rFont val="함초롬바탕"/>
        <family val="1"/>
        <charset val="129"/>
      </rPr>
      <t>의 경우 반드시 법적대리인의 동의가 필요함</t>
    </r>
  </si>
  <si>
    <t>법정대리인 성 명</t>
  </si>
  <si>
    <t>법정대리인 연 락 처</t>
  </si>
  <si>
    <t xml:space="preserve">  </t>
  </si>
  <si>
    <t>법정대리인과의 관계</t>
  </si>
  <si>
    <r>
      <t>[</t>
    </r>
    <r>
      <rPr>
        <sz val="10"/>
        <color rgb="FF000000"/>
        <rFont val="함초롬바탕"/>
        <family val="1"/>
        <charset val="129"/>
      </rPr>
      <t>법정대리인 동의서</t>
    </r>
    <r>
      <rPr>
        <sz val="10"/>
        <color rgb="FF000000"/>
        <rFont val="맑은 고딕"/>
        <family val="3"/>
        <charset val="129"/>
        <scheme val="minor"/>
      </rPr>
      <t xml:space="preserve">] </t>
    </r>
    <r>
      <rPr>
        <sz val="10"/>
        <color rgb="FF000000"/>
        <rFont val="함초롬바탕"/>
        <family val="1"/>
        <charset val="129"/>
      </rPr>
      <t>본인은 법정대리인으로 서비스 이용 신청에 동의합니다</t>
    </r>
    <r>
      <rPr>
        <sz val="10"/>
        <color rgb="FF000000"/>
        <rFont val="맑은 고딕"/>
        <family val="3"/>
        <charset val="129"/>
        <scheme val="minor"/>
      </rPr>
      <t>.</t>
    </r>
  </si>
  <si>
    <r>
      <t>본인은 위의 내용을 충분히 숙지하였으며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함초롬바탕"/>
        <family val="1"/>
        <charset val="129"/>
      </rPr>
      <t>복지관의 보다 나은 서비스 제공과 정책수립을 위해 개인정보를 수집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함초롬바탕"/>
        <family val="1"/>
        <charset val="129"/>
      </rPr>
      <t>활용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함초롬바탕"/>
        <family val="1"/>
        <charset val="129"/>
      </rPr>
      <t>제공하는 것에 동의합니다</t>
    </r>
    <r>
      <rPr>
        <sz val="10"/>
        <color rgb="FF000000"/>
        <rFont val="맑은 고딕"/>
        <family val="3"/>
        <charset val="129"/>
        <scheme val="minor"/>
      </rPr>
      <t>.</t>
    </r>
  </si>
  <si>
    <r>
      <t>※ 동의자는 이용 당사자 또는 보호자 등의 법정대리인이 됩니다</t>
    </r>
    <r>
      <rPr>
        <sz val="10"/>
        <color rgb="FF000000"/>
        <rFont val="맑은 고딕"/>
        <family val="3"/>
        <charset val="129"/>
        <scheme val="minor"/>
      </rPr>
      <t>.</t>
    </r>
  </si>
  <si>
    <r>
      <t>※ 확인자는 본 개인정보의 활용 및 제공을 담당하는 직원 또는 소속부서의 장이 됩니다</t>
    </r>
    <r>
      <rPr>
        <sz val="10"/>
        <color rgb="FF000000"/>
        <rFont val="맑은 고딕"/>
        <family val="3"/>
        <charset val="129"/>
        <scheme val="minor"/>
      </rPr>
      <t>.</t>
    </r>
  </si>
  <si>
    <r>
      <t xml:space="preserve">※ </t>
    </r>
    <r>
      <rPr>
        <sz val="10"/>
        <color rgb="FFC00000"/>
        <rFont val="맑은 고딕"/>
        <family val="3"/>
        <charset val="129"/>
        <scheme val="minor"/>
      </rPr>
      <t xml:space="preserve">1:1 </t>
    </r>
    <r>
      <rPr>
        <sz val="10"/>
        <color rgb="FFC00000"/>
        <rFont val="함초롬바탕"/>
        <family val="1"/>
        <charset val="129"/>
      </rPr>
      <t xml:space="preserve">상담실 내 </t>
    </r>
    <r>
      <rPr>
        <sz val="10"/>
        <color rgb="FFC00000"/>
        <rFont val="맑은 고딕"/>
        <family val="3"/>
        <charset val="129"/>
        <scheme val="minor"/>
      </rPr>
      <t xml:space="preserve">CCTV </t>
    </r>
    <r>
      <rPr>
        <sz val="10"/>
        <color rgb="FFC00000"/>
        <rFont val="함초롬바탕"/>
        <family val="1"/>
        <charset val="129"/>
      </rPr>
      <t xml:space="preserve">영상자료 보관 기간은 </t>
    </r>
    <r>
      <rPr>
        <sz val="10"/>
        <color rgb="FFC00000"/>
        <rFont val="맑은 고딕"/>
        <family val="3"/>
        <charset val="129"/>
        <scheme val="minor"/>
      </rPr>
      <t>30</t>
    </r>
    <r>
      <rPr>
        <sz val="10"/>
        <color rgb="FFC00000"/>
        <rFont val="함초롬바탕"/>
        <family val="1"/>
        <charset val="129"/>
      </rPr>
      <t>일이며</t>
    </r>
    <r>
      <rPr>
        <sz val="10"/>
        <color rgb="FFC00000"/>
        <rFont val="맑은 고딕"/>
        <family val="3"/>
        <charset val="129"/>
        <scheme val="minor"/>
      </rPr>
      <t xml:space="preserve">, </t>
    </r>
    <r>
      <rPr>
        <sz val="10"/>
        <color rgb="FFC00000"/>
        <rFont val="함초롬바탕"/>
        <family val="1"/>
        <charset val="129"/>
      </rPr>
      <t xml:space="preserve">평상 시 모니터 </t>
    </r>
    <r>
      <rPr>
        <sz val="10"/>
        <color rgb="FFC00000"/>
        <rFont val="맑은 고딕"/>
        <family val="3"/>
        <charset val="129"/>
        <scheme val="minor"/>
      </rPr>
      <t xml:space="preserve">OFF </t>
    </r>
    <r>
      <rPr>
        <sz val="10"/>
        <color rgb="FFC00000"/>
        <rFont val="함초롬바탕"/>
        <family val="1"/>
        <charset val="129"/>
      </rPr>
      <t>상태를 유지함</t>
    </r>
    <r>
      <rPr>
        <sz val="10"/>
        <color rgb="FFC00000"/>
        <rFont val="맑은 고딕"/>
        <family val="3"/>
        <charset val="129"/>
        <scheme val="minor"/>
      </rPr>
      <t>.</t>
    </r>
  </si>
  <si>
    <r>
      <rPr>
        <b/>
        <sz val="10"/>
        <color rgb="FF000000"/>
        <rFont val="함초롬바탕"/>
        <family val="1"/>
        <charset val="129"/>
      </rPr>
      <t>선택정보</t>
    </r>
    <r>
      <rPr>
        <sz val="10"/>
        <color rgb="FF000000"/>
        <rFont val="맑은 고딕"/>
        <family val="3"/>
        <charset val="129"/>
        <scheme val="minor"/>
      </rPr>
      <t xml:space="preserve">: </t>
    </r>
    <r>
      <rPr>
        <sz val="10"/>
        <color rgb="FF000000"/>
        <rFont val="함초롬바탕"/>
        <family val="1"/>
        <charset val="129"/>
      </rPr>
      <t>국민기초생활보장법 대상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함초롬바탕"/>
        <family val="1"/>
        <charset val="129"/>
      </rPr>
      <t>가족관계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함초롬바탕"/>
        <family val="1"/>
        <charset val="129"/>
      </rPr>
      <t>결혼</t>
    </r>
    <r>
      <rPr>
        <sz val="10"/>
        <color rgb="FF000000"/>
        <rFont val="맑은 고딕"/>
        <family val="3"/>
        <charset val="129"/>
        <scheme val="minor"/>
      </rPr>
      <t xml:space="preserve">), </t>
    </r>
    <r>
      <rPr>
        <sz val="10"/>
        <color rgb="FF000000"/>
        <rFont val="함초롬바탕"/>
        <family val="1"/>
        <charset val="129"/>
      </rPr>
      <t>경제상황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함초롬바탕"/>
        <family val="1"/>
        <charset val="129"/>
      </rPr>
      <t>소득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함초롬바탕"/>
        <family val="1"/>
        <charset val="129"/>
      </rPr>
      <t>주거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함초롬바탕"/>
        <family val="1"/>
        <charset val="129"/>
      </rPr>
      <t>가정환경</t>
    </r>
    <r>
      <rPr>
        <sz val="10"/>
        <color rgb="FF000000"/>
        <rFont val="맑은 고딕"/>
        <family val="3"/>
        <charset val="129"/>
        <scheme val="minor"/>
      </rPr>
      <t xml:space="preserve">), </t>
    </r>
    <r>
      <rPr>
        <sz val="10"/>
        <color rgb="FF000000"/>
        <rFont val="함초롬바탕"/>
        <family val="1"/>
        <charset val="129"/>
      </rPr>
      <t>건강상황과 이력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함초롬바탕"/>
        <family val="1"/>
        <charset val="129"/>
      </rPr>
      <t>치료상황과 이력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함초롬바탕"/>
        <family val="1"/>
        <charset val="129"/>
      </rPr>
      <t>교육상황과 이력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함초롬바탕"/>
        <family val="1"/>
        <charset val="129"/>
      </rPr>
      <t>직업상황과 이력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함초롬바탕"/>
        <family val="1"/>
        <charset val="129"/>
      </rPr>
      <t>사회적관계망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함초롬바탕"/>
        <family val="1"/>
        <charset val="129"/>
      </rPr>
      <t>문화여가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함초롬바탕"/>
        <family val="1"/>
        <charset val="129"/>
      </rPr>
      <t>사회복지기관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함초롬바탕"/>
        <family val="1"/>
        <charset val="129"/>
      </rPr>
      <t>종교기관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함초롬바탕"/>
        <family val="1"/>
        <charset val="129"/>
      </rPr>
      <t>친구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함초롬바탕"/>
        <family val="1"/>
        <charset val="129"/>
      </rPr>
      <t>친인척</t>
    </r>
    <r>
      <rPr>
        <sz val="10"/>
        <color rgb="FF000000"/>
        <rFont val="맑은 고딕"/>
        <family val="3"/>
        <charset val="129"/>
        <scheme val="minor"/>
      </rPr>
      <t xml:space="preserve">), </t>
    </r>
    <r>
      <rPr>
        <sz val="10"/>
        <color rgb="FF000000"/>
        <rFont val="함초롬바탕"/>
        <family val="1"/>
        <charset val="129"/>
      </rPr>
      <t>학습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함초롬바탕"/>
        <family val="1"/>
        <charset val="129"/>
      </rPr>
      <t>일상생활능력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함초롬바탕"/>
        <family val="1"/>
        <charset val="129"/>
      </rPr>
      <t>타 기관 소견서 등</t>
    </r>
    <phoneticPr fontId="1" type="noConversion"/>
  </si>
  <si>
    <r>
      <rPr>
        <b/>
        <sz val="10"/>
        <color rgb="FF000000"/>
        <rFont val="함초롬바탕"/>
        <family val="1"/>
        <charset val="129"/>
      </rPr>
      <t xml:space="preserve">필수정보 </t>
    </r>
    <r>
      <rPr>
        <sz val="10"/>
        <color rgb="FF000000"/>
        <rFont val="맑은 고딕"/>
        <family val="3"/>
        <charset val="129"/>
        <scheme val="minor"/>
      </rPr>
      <t xml:space="preserve">: </t>
    </r>
    <r>
      <rPr>
        <sz val="10"/>
        <color rgb="FF000000"/>
        <rFont val="함초롬바탕"/>
        <family val="1"/>
        <charset val="129"/>
      </rPr>
      <t>성명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함초롬바탕"/>
        <family val="1"/>
        <charset val="129"/>
      </rPr>
      <t>성별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함초롬바탕"/>
        <family val="1"/>
        <charset val="129"/>
      </rPr>
      <t>나이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함초롬바탕"/>
        <family val="1"/>
        <charset val="129"/>
      </rPr>
      <t>주소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함초롬바탕"/>
        <family val="1"/>
        <charset val="129"/>
      </rPr>
      <t>연락처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함초롬바탕"/>
        <family val="1"/>
        <charset val="129"/>
      </rPr>
      <t>자택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함초롬바탕"/>
        <family val="1"/>
        <charset val="129"/>
      </rPr>
      <t>핸드폰</t>
    </r>
    <r>
      <rPr>
        <sz val="10"/>
        <color rgb="FF000000"/>
        <rFont val="맑은 고딕"/>
        <family val="3"/>
        <charset val="129"/>
        <scheme val="minor"/>
      </rPr>
      <t xml:space="preserve">), cctv </t>
    </r>
    <r>
      <rPr>
        <sz val="10"/>
        <color rgb="FF000000"/>
        <rFont val="함초롬바탕"/>
        <family val="1"/>
        <charset val="129"/>
      </rPr>
      <t>영상</t>
    </r>
    <r>
      <rPr>
        <sz val="10"/>
        <color rgb="FF000000"/>
        <rFont val="맑은 고딕"/>
        <family val="3"/>
        <charset val="129"/>
        <scheme val="minor"/>
      </rPr>
      <t xml:space="preserve">(1:1 </t>
    </r>
    <r>
      <rPr>
        <sz val="10"/>
        <color rgb="FF000000"/>
        <rFont val="함초롬바탕"/>
        <family val="1"/>
        <charset val="129"/>
      </rPr>
      <t>상담실</t>
    </r>
    <r>
      <rPr>
        <sz val="10"/>
        <color rgb="FF000000"/>
        <rFont val="맑은 고딕"/>
        <family val="3"/>
        <charset val="129"/>
        <scheme val="minor"/>
      </rPr>
      <t>)</t>
    </r>
    <phoneticPr fontId="1" type="noConversion"/>
  </si>
  <si>
    <t>■ 개인정보 수집 항목</t>
    <phoneticPr fontId="1" type="noConversion"/>
  </si>
  <si>
    <r>
      <t xml:space="preserve"> ■ </t>
    </r>
    <r>
      <rPr>
        <b/>
        <sz val="10"/>
        <color rgb="FF000000"/>
        <rFont val="함초롬바탕"/>
        <family val="1"/>
        <charset val="129"/>
      </rPr>
      <t>개인정보 수집 및 이용 목적</t>
    </r>
    <phoneticPr fontId="1" type="noConversion"/>
  </si>
  <si>
    <r>
      <t>[</t>
    </r>
    <r>
      <rPr>
        <sz val="10"/>
        <color rgb="FF000000"/>
        <rFont val="함초롬바탕"/>
        <family val="1"/>
        <charset val="129"/>
      </rPr>
      <t xml:space="preserve">필수정보 </t>
    </r>
    <r>
      <rPr>
        <sz val="10"/>
        <color theme="1"/>
        <rFont val="함초롬바탕"/>
        <family val="1"/>
        <charset val="129"/>
      </rPr>
      <t>□</t>
    </r>
    <r>
      <rPr>
        <sz val="10"/>
        <color rgb="FFFF0000"/>
        <rFont val="함초롬바탕"/>
        <family val="1"/>
        <charset val="129"/>
      </rPr>
      <t xml:space="preserve"> </t>
    </r>
    <r>
      <rPr>
        <sz val="10"/>
        <color rgb="FF000000"/>
        <rFont val="함초롬바탕"/>
        <family val="1"/>
        <charset val="129"/>
      </rPr>
      <t>동의함 □ 동의하지 않음</t>
    </r>
    <r>
      <rPr>
        <sz val="10"/>
        <color rgb="FF000000"/>
        <rFont val="맑은 고딕"/>
        <family val="3"/>
        <charset val="129"/>
        <scheme val="minor"/>
      </rPr>
      <t>]</t>
    </r>
    <phoneticPr fontId="1" type="noConversion"/>
  </si>
  <si>
    <r>
      <t xml:space="preserve">고유식별 정보 </t>
    </r>
    <r>
      <rPr>
        <sz val="10"/>
        <color rgb="FF000000"/>
        <rFont val="맑은 고딕"/>
        <family val="3"/>
        <charset val="129"/>
        <scheme val="minor"/>
      </rPr>
      <t xml:space="preserve">: </t>
    </r>
    <r>
      <rPr>
        <sz val="10"/>
        <color rgb="FF000000"/>
        <rFont val="함초롬바탕"/>
        <family val="1"/>
        <charset val="129"/>
      </rPr>
      <t>주민등록번호</t>
    </r>
    <phoneticPr fontId="1" type="noConversion"/>
  </si>
  <si>
    <r>
      <t xml:space="preserve">민감 정보 </t>
    </r>
    <r>
      <rPr>
        <sz val="10"/>
        <color rgb="FF000000"/>
        <rFont val="맑은 고딕"/>
        <family val="3"/>
        <charset val="129"/>
        <scheme val="minor"/>
      </rPr>
      <t xml:space="preserve">: </t>
    </r>
    <r>
      <rPr>
        <sz val="10"/>
        <color rgb="FF000000"/>
        <rFont val="함초롬바탕"/>
        <family val="1"/>
        <charset val="129"/>
      </rPr>
      <t>장애정보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함초롬바탕"/>
        <family val="1"/>
        <charset val="129"/>
      </rPr>
      <t>진단명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함초롬바탕"/>
        <family val="1"/>
        <charset val="129"/>
      </rPr>
      <t>등급</t>
    </r>
    <r>
      <rPr>
        <sz val="10"/>
        <color rgb="FF000000"/>
        <rFont val="맑은 고딕"/>
        <family val="3"/>
        <charset val="129"/>
        <scheme val="minor"/>
      </rPr>
      <t xml:space="preserve">), </t>
    </r>
    <r>
      <rPr>
        <sz val="10"/>
        <color rgb="FF000000"/>
        <rFont val="함초롬바탕"/>
        <family val="1"/>
        <charset val="129"/>
      </rPr>
      <t>현 건강상태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함초롬바탕"/>
        <family val="1"/>
        <charset val="129"/>
      </rPr>
      <t xml:space="preserve">개인발달사 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함초롬바탕"/>
        <family val="1"/>
        <charset val="129"/>
      </rPr>
      <t>신체</t>
    </r>
    <r>
      <rPr>
        <sz val="10"/>
        <color rgb="FF000000"/>
        <rFont val="맑은 고딕"/>
        <family val="3"/>
        <charset val="129"/>
        <scheme val="minor"/>
      </rPr>
      <t xml:space="preserve">) </t>
    </r>
    <r>
      <rPr>
        <sz val="10"/>
        <color rgb="FF000000"/>
        <rFont val="함초롬바탕"/>
        <family val="1"/>
        <charset val="129"/>
      </rPr>
      <t>정보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함초롬바탕"/>
        <family val="1"/>
        <charset val="129"/>
      </rPr>
      <t>질병관련 이력</t>
    </r>
    <phoneticPr fontId="1" type="noConversion"/>
  </si>
  <si>
    <r>
      <t>(</t>
    </r>
    <r>
      <rPr>
        <sz val="9"/>
        <color rgb="FF000000"/>
        <rFont val="함초롬바탕"/>
        <family val="1"/>
        <charset val="129"/>
      </rPr>
      <t>인</t>
    </r>
    <r>
      <rPr>
        <sz val="9"/>
        <color rgb="FF000000"/>
        <rFont val="맑은 고딕"/>
        <family val="3"/>
        <charset val="129"/>
        <scheme val="minor"/>
      </rPr>
      <t>/</t>
    </r>
    <r>
      <rPr>
        <sz val="9"/>
        <color rgb="FF000000"/>
        <rFont val="함초롬바탕"/>
        <family val="1"/>
        <charset val="129"/>
      </rPr>
      <t>서명</t>
    </r>
    <r>
      <rPr>
        <sz val="9"/>
        <color rgb="FF000000"/>
        <rFont val="맑은 고딕"/>
        <family val="3"/>
        <charset val="129"/>
        <scheme val="minor"/>
      </rPr>
      <t>)</t>
    </r>
    <phoneticPr fontId="1" type="noConversion"/>
  </si>
  <si>
    <t>년        월          일</t>
    <phoneticPr fontId="1" type="noConversion"/>
  </si>
  <si>
    <r>
      <t xml:space="preserve">□ </t>
    </r>
    <r>
      <rPr>
        <sz val="10"/>
        <color rgb="FF000000"/>
        <rFont val="맑은 고딕"/>
        <family val="3"/>
        <charset val="129"/>
        <scheme val="minor"/>
      </rPr>
      <t>14</t>
    </r>
    <r>
      <rPr>
        <sz val="10"/>
        <color rgb="FF000000"/>
        <rFont val="함초롬바탕"/>
        <family val="1"/>
        <charset val="129"/>
      </rPr>
      <t xml:space="preserve">세 미만 보호자 또는 동의자                                                                       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함초롬바탕"/>
        <family val="1"/>
        <charset val="129"/>
      </rPr>
      <t>인 또는 서명</t>
    </r>
    <r>
      <rPr>
        <sz val="10"/>
        <color rgb="FF000000"/>
        <rFont val="맑은 고딕"/>
        <family val="3"/>
        <charset val="129"/>
        <scheme val="minor"/>
      </rPr>
      <t>)</t>
    </r>
    <phoneticPr fontId="1" type="noConversion"/>
  </si>
  <si>
    <r>
      <rPr>
        <sz val="10"/>
        <color rgb="FF000000"/>
        <rFont val="맑은 고딕"/>
        <family val="3"/>
        <charset val="129"/>
      </rPr>
      <t xml:space="preserve">                               </t>
    </r>
    <r>
      <rPr>
        <sz val="10"/>
        <color rgb="FF000000"/>
        <rFont val="함초롬바탕"/>
        <family val="1"/>
        <charset val="129"/>
      </rPr>
      <t>확인자</t>
    </r>
    <r>
      <rPr>
        <sz val="10"/>
        <color rgb="FF000000"/>
        <rFont val="맑은 고딕"/>
        <family val="3"/>
        <charset val="129"/>
      </rPr>
      <t xml:space="preserve">                                                        </t>
    </r>
    <r>
      <rPr>
        <sz val="10"/>
        <color rgb="FF000000"/>
        <rFont val="함초롬바탕"/>
        <family val="1"/>
        <charset val="129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함초롬바탕"/>
        <family val="1"/>
        <charset val="129"/>
      </rPr>
      <t>인 또는 서명</t>
    </r>
    <r>
      <rPr>
        <sz val="10"/>
        <color rgb="FF000000"/>
        <rFont val="맑은 고딕"/>
        <family val="3"/>
        <charset val="129"/>
        <scheme val="minor"/>
      </rPr>
      <t>)</t>
    </r>
    <phoneticPr fontId="1" type="noConversion"/>
  </si>
  <si>
    <r>
      <t>■ 기본 개인정보 수집</t>
    </r>
    <r>
      <rPr>
        <b/>
        <sz val="10"/>
        <color rgb="FF000000"/>
        <rFont val="맑은 고딕"/>
        <family val="3"/>
        <charset val="129"/>
        <scheme val="minor"/>
      </rPr>
      <t>·</t>
    </r>
    <r>
      <rPr>
        <b/>
        <sz val="10"/>
        <color rgb="FF000000"/>
        <rFont val="함초롬바탕"/>
        <family val="1"/>
        <charset val="129"/>
      </rPr>
      <t>이용</t>
    </r>
  </si>
  <si>
    <r>
      <t>00</t>
    </r>
    <r>
      <rPr>
        <sz val="9"/>
        <color rgb="FF000000"/>
        <rFont val="함초롬바탕"/>
        <family val="1"/>
        <charset val="129"/>
      </rPr>
      <t xml:space="preserve">가족지원센터 이용자 선정 및 관련서비스 제공 </t>
    </r>
  </si>
  <si>
    <r>
      <t>00</t>
    </r>
    <r>
      <rPr>
        <sz val="9"/>
        <color rgb="FF000000"/>
        <rFont val="함초롬바탕"/>
        <family val="1"/>
        <charset val="129"/>
      </rPr>
      <t xml:space="preserve">가족지원센터 서비스 이용 종결 시까지 </t>
    </r>
  </si>
  <si>
    <r>
      <t>성명</t>
    </r>
    <r>
      <rPr>
        <sz val="9"/>
        <color rgb="FF000000"/>
        <rFont val="맑은 고딕"/>
        <family val="3"/>
        <charset val="129"/>
        <scheme val="minor"/>
      </rPr>
      <t xml:space="preserve">, </t>
    </r>
    <r>
      <rPr>
        <sz val="9"/>
        <color rgb="FF000000"/>
        <rFont val="함초롬바탕"/>
        <family val="1"/>
        <charset val="129"/>
      </rPr>
      <t>생년월일</t>
    </r>
    <r>
      <rPr>
        <sz val="9"/>
        <color rgb="FF000000"/>
        <rFont val="맑은 고딕"/>
        <family val="3"/>
        <charset val="129"/>
        <scheme val="minor"/>
      </rPr>
      <t xml:space="preserve">, </t>
    </r>
    <r>
      <rPr>
        <sz val="9"/>
        <color rgb="FF000000"/>
        <rFont val="함초롬바탕"/>
        <family val="1"/>
        <charset val="129"/>
      </rPr>
      <t>주소</t>
    </r>
    <r>
      <rPr>
        <sz val="9"/>
        <color rgb="FF000000"/>
        <rFont val="맑은 고딕"/>
        <family val="3"/>
        <charset val="129"/>
        <scheme val="minor"/>
      </rPr>
      <t xml:space="preserve">, </t>
    </r>
    <r>
      <rPr>
        <sz val="9"/>
        <color rgb="FF000000"/>
        <rFont val="함초롬바탕"/>
        <family val="1"/>
        <charset val="129"/>
      </rPr>
      <t>연락처</t>
    </r>
    <r>
      <rPr>
        <sz val="9"/>
        <color rgb="FF000000"/>
        <rFont val="맑은 고딕"/>
        <family val="3"/>
        <charset val="129"/>
        <scheme val="minor"/>
      </rPr>
      <t xml:space="preserve">, </t>
    </r>
    <r>
      <rPr>
        <sz val="9"/>
        <color rgb="FF000000"/>
        <rFont val="함초롬바탕"/>
        <family val="1"/>
        <charset val="129"/>
      </rPr>
      <t xml:space="preserve">가족사항 등 </t>
    </r>
  </si>
  <si>
    <r>
      <t>기본개인정보 수집 및 이용에 동의하십니까</t>
    </r>
    <r>
      <rPr>
        <sz val="9"/>
        <color rgb="FF000000"/>
        <rFont val="맑은 고딕"/>
        <family val="3"/>
        <charset val="129"/>
        <scheme val="minor"/>
      </rPr>
      <t xml:space="preserve">? </t>
    </r>
  </si>
  <si>
    <t>□ 동의함</t>
  </si>
  <si>
    <t>□ 동의하지 않음</t>
  </si>
  <si>
    <r>
      <t>■ 민감정보 수집</t>
    </r>
    <r>
      <rPr>
        <b/>
        <sz val="10"/>
        <color rgb="FF000000"/>
        <rFont val="맑은 고딕"/>
        <family val="3"/>
        <charset val="129"/>
        <scheme val="minor"/>
      </rPr>
      <t>·</t>
    </r>
    <r>
      <rPr>
        <b/>
        <sz val="10"/>
        <color rgb="FF000000"/>
        <rFont val="함초롬바탕"/>
        <family val="1"/>
        <charset val="129"/>
      </rPr>
      <t>이용</t>
    </r>
  </si>
  <si>
    <r>
      <t>00</t>
    </r>
    <r>
      <rPr>
        <sz val="9"/>
        <color rgb="FF000000"/>
        <rFont val="함초롬바탕"/>
        <family val="1"/>
        <charset val="129"/>
      </rPr>
      <t xml:space="preserve">가족지원센터 이용자 선정 및 관련서비스 </t>
    </r>
  </si>
  <si>
    <r>
      <t>근로형태</t>
    </r>
    <r>
      <rPr>
        <sz val="9"/>
        <color rgb="FF000000"/>
        <rFont val="맑은 고딕"/>
        <family val="3"/>
        <charset val="129"/>
        <scheme val="minor"/>
      </rPr>
      <t xml:space="preserve">, </t>
    </r>
    <r>
      <rPr>
        <sz val="9"/>
        <color rgb="FF000000"/>
        <rFont val="함초롬바탕"/>
        <family val="1"/>
        <charset val="129"/>
      </rPr>
      <t>자산정도</t>
    </r>
    <r>
      <rPr>
        <sz val="9"/>
        <color rgb="FF000000"/>
        <rFont val="맑은 고딕"/>
        <family val="3"/>
        <charset val="129"/>
        <scheme val="minor"/>
      </rPr>
      <t xml:space="preserve">, </t>
    </r>
    <r>
      <rPr>
        <sz val="9"/>
        <color rgb="FF000000"/>
        <rFont val="함초롬바탕"/>
        <family val="1"/>
        <charset val="129"/>
      </rPr>
      <t>정부지원여부</t>
    </r>
    <r>
      <rPr>
        <sz val="9"/>
        <color rgb="FF000000"/>
        <rFont val="맑은 고딕"/>
        <family val="3"/>
        <charset val="129"/>
        <scheme val="minor"/>
      </rPr>
      <t xml:space="preserve">, </t>
    </r>
    <r>
      <rPr>
        <sz val="9"/>
        <color rgb="FF000000"/>
        <rFont val="함초롬바탕"/>
        <family val="1"/>
        <charset val="129"/>
      </rPr>
      <t xml:space="preserve">개인사례 현황 등 </t>
    </r>
  </si>
  <si>
    <r>
      <t>민감정보 수집 및 이용에 동의하십니까</t>
    </r>
    <r>
      <rPr>
        <sz val="9"/>
        <color rgb="FF000000"/>
        <rFont val="맑은 고딕"/>
        <family val="3"/>
        <charset val="129"/>
        <scheme val="minor"/>
      </rPr>
      <t>?</t>
    </r>
  </si>
  <si>
    <r>
      <t>■ 개인정보 제</t>
    </r>
    <r>
      <rPr>
        <b/>
        <sz val="10"/>
        <color rgb="FF000000"/>
        <rFont val="맑은 고딕"/>
        <family val="3"/>
        <charset val="129"/>
        <scheme val="minor"/>
      </rPr>
      <t>3</t>
    </r>
    <r>
      <rPr>
        <b/>
        <sz val="10"/>
        <color rgb="FF000000"/>
        <rFont val="함초롬바탕"/>
        <family val="1"/>
        <charset val="129"/>
      </rPr>
      <t>자 제공</t>
    </r>
  </si>
  <si>
    <r>
      <t>후원기관</t>
    </r>
    <r>
      <rPr>
        <sz val="9"/>
        <color rgb="FF000000"/>
        <rFont val="맑은 고딕"/>
        <family val="3"/>
        <charset val="129"/>
        <scheme val="minor"/>
      </rPr>
      <t xml:space="preserve">, </t>
    </r>
    <r>
      <rPr>
        <sz val="9"/>
        <color rgb="FF000000"/>
        <rFont val="함초롬바탕"/>
        <family val="1"/>
        <charset val="129"/>
      </rPr>
      <t>후원자</t>
    </r>
    <r>
      <rPr>
        <sz val="9"/>
        <color rgb="FF000000"/>
        <rFont val="맑은 고딕"/>
        <family val="3"/>
        <charset val="129"/>
        <scheme val="minor"/>
      </rPr>
      <t xml:space="preserve">, </t>
    </r>
    <r>
      <rPr>
        <sz val="9"/>
        <color rgb="FF000000"/>
        <rFont val="함초롬바탕"/>
        <family val="1"/>
        <charset val="129"/>
      </rPr>
      <t xml:space="preserve">지역사회 유관기관 등 </t>
    </r>
  </si>
  <si>
    <t>이용자 욕구에 따른 지원대상 선정 및 관련 서비스 제공</t>
  </si>
  <si>
    <r>
      <t>인적사항</t>
    </r>
    <r>
      <rPr>
        <sz val="9"/>
        <color rgb="FF000000"/>
        <rFont val="맑은 고딕"/>
        <family val="3"/>
        <charset val="129"/>
        <scheme val="minor"/>
      </rPr>
      <t xml:space="preserve">, </t>
    </r>
    <r>
      <rPr>
        <sz val="9"/>
        <color rgb="FF000000"/>
        <rFont val="함초롬바탕"/>
        <family val="1"/>
        <charset val="129"/>
      </rPr>
      <t>근로형태</t>
    </r>
    <r>
      <rPr>
        <sz val="9"/>
        <color rgb="FF000000"/>
        <rFont val="맑은 고딕"/>
        <family val="3"/>
        <charset val="129"/>
        <scheme val="minor"/>
      </rPr>
      <t xml:space="preserve">, </t>
    </r>
    <r>
      <rPr>
        <sz val="9"/>
        <color rgb="FF000000"/>
        <rFont val="함초롬바탕"/>
        <family val="1"/>
        <charset val="129"/>
      </rPr>
      <t>자산정도</t>
    </r>
    <r>
      <rPr>
        <sz val="9"/>
        <color rgb="FF000000"/>
        <rFont val="맑은 고딕"/>
        <family val="3"/>
        <charset val="129"/>
        <scheme val="minor"/>
      </rPr>
      <t xml:space="preserve">, </t>
    </r>
    <r>
      <rPr>
        <sz val="9"/>
        <color rgb="FF000000"/>
        <rFont val="함초롬바탕"/>
        <family val="1"/>
        <charset val="129"/>
      </rPr>
      <t xml:space="preserve">개인사례 현황 등 </t>
    </r>
  </si>
  <si>
    <t>■ 동의 거부 권리</t>
  </si>
  <si>
    <t>동의 거부 권리 및 동의 거부에 따른 불이익 내용 또는 제한사항</t>
  </si>
  <si>
    <r>
      <t>귀하는 개인정보 제공 및 동의를 거부할 권리가 있으며</t>
    </r>
    <r>
      <rPr>
        <sz val="9"/>
        <color rgb="FF000000"/>
        <rFont val="맑은 고딕"/>
        <family val="3"/>
        <charset val="129"/>
        <scheme val="minor"/>
      </rPr>
      <t xml:space="preserve">, </t>
    </r>
    <r>
      <rPr>
        <sz val="9"/>
        <color rgb="FF000000"/>
        <rFont val="함초롬바탕"/>
        <family val="1"/>
        <charset val="129"/>
      </rPr>
      <t>위 항목 동의 거부 시 서비스지원 및 이용이 어려워질 수 있습니다</t>
    </r>
  </si>
  <si>
    <r>
      <t>「개인정보보호법 제</t>
    </r>
    <r>
      <rPr>
        <b/>
        <sz val="9"/>
        <color rgb="FF000000"/>
        <rFont val="맑은 고딕"/>
        <family val="3"/>
        <charset val="129"/>
        <scheme val="minor"/>
      </rPr>
      <t>15</t>
    </r>
    <r>
      <rPr>
        <b/>
        <sz val="9"/>
        <color rgb="FF000000"/>
        <rFont val="함초롬바탕"/>
        <family val="1"/>
        <charset val="129"/>
      </rPr>
      <t>조</t>
    </r>
    <r>
      <rPr>
        <b/>
        <sz val="9"/>
        <color rgb="FF000000"/>
        <rFont val="맑은 고딕"/>
        <family val="3"/>
        <charset val="129"/>
        <scheme val="minor"/>
      </rPr>
      <t>(</t>
    </r>
    <r>
      <rPr>
        <b/>
        <sz val="9"/>
        <color rgb="FF000000"/>
        <rFont val="함초롬바탕"/>
        <family val="1"/>
        <charset val="129"/>
      </rPr>
      <t>개인정보의 수집․이용</t>
    </r>
    <r>
      <rPr>
        <b/>
        <sz val="9"/>
        <color rgb="FF000000"/>
        <rFont val="맑은 고딕"/>
        <family val="3"/>
        <charset val="129"/>
        <scheme val="minor"/>
      </rPr>
      <t xml:space="preserve">, </t>
    </r>
    <r>
      <rPr>
        <b/>
        <sz val="9"/>
        <color rgb="FF000000"/>
        <rFont val="함초롬바탕"/>
        <family val="1"/>
        <charset val="129"/>
      </rPr>
      <t>제</t>
    </r>
    <r>
      <rPr>
        <b/>
        <sz val="9"/>
        <color rgb="FF000000"/>
        <rFont val="맑은 고딕"/>
        <family val="3"/>
        <charset val="129"/>
        <scheme val="minor"/>
      </rPr>
      <t>17</t>
    </r>
    <r>
      <rPr>
        <b/>
        <sz val="9"/>
        <color rgb="FF000000"/>
        <rFont val="함초롬바탕"/>
        <family val="1"/>
        <charset val="129"/>
      </rPr>
      <t>조</t>
    </r>
    <r>
      <rPr>
        <b/>
        <sz val="9"/>
        <color rgb="FF000000"/>
        <rFont val="맑은 고딕"/>
        <family val="3"/>
        <charset val="129"/>
        <scheme val="minor"/>
      </rPr>
      <t>(</t>
    </r>
    <r>
      <rPr>
        <b/>
        <sz val="9"/>
        <color rgb="FF000000"/>
        <rFont val="함초롬바탕"/>
        <family val="1"/>
        <charset val="129"/>
      </rPr>
      <t>개인정보의 제공</t>
    </r>
    <r>
      <rPr>
        <b/>
        <sz val="9"/>
        <color rgb="FF000000"/>
        <rFont val="맑은 고딕"/>
        <family val="3"/>
        <charset val="129"/>
        <scheme val="minor"/>
      </rPr>
      <t xml:space="preserve">), </t>
    </r>
    <r>
      <rPr>
        <b/>
        <sz val="9"/>
        <color rgb="FF000000"/>
        <rFont val="함초롬바탕"/>
        <family val="1"/>
        <charset val="129"/>
      </rPr>
      <t>제</t>
    </r>
    <r>
      <rPr>
        <b/>
        <sz val="9"/>
        <color rgb="FF000000"/>
        <rFont val="맑은 고딕"/>
        <family val="3"/>
        <charset val="129"/>
        <scheme val="minor"/>
      </rPr>
      <t>18</t>
    </r>
    <r>
      <rPr>
        <b/>
        <sz val="9"/>
        <color rgb="FF000000"/>
        <rFont val="함초롬바탕"/>
        <family val="1"/>
        <charset val="129"/>
      </rPr>
      <t>조</t>
    </r>
    <r>
      <rPr>
        <b/>
        <sz val="9"/>
        <color rgb="FF000000"/>
        <rFont val="맑은 고딕"/>
        <family val="3"/>
        <charset val="129"/>
        <scheme val="minor"/>
      </rPr>
      <t>(</t>
    </r>
    <r>
      <rPr>
        <b/>
        <sz val="9"/>
        <color rgb="FF000000"/>
        <rFont val="함초롬바탕"/>
        <family val="1"/>
        <charset val="129"/>
      </rPr>
      <t xml:space="preserve">개인정보의 이용․제공 </t>
    </r>
  </si>
  <si>
    <r>
      <t>제한</t>
    </r>
    <r>
      <rPr>
        <b/>
        <sz val="9"/>
        <color rgb="FF000000"/>
        <rFont val="맑은 고딕"/>
        <family val="3"/>
        <charset val="129"/>
        <scheme val="minor"/>
      </rPr>
      <t xml:space="preserve">, </t>
    </r>
    <r>
      <rPr>
        <b/>
        <sz val="9"/>
        <color rgb="FF000000"/>
        <rFont val="함초롬바탕"/>
        <family val="1"/>
        <charset val="129"/>
      </rPr>
      <t>제</t>
    </r>
    <r>
      <rPr>
        <b/>
        <sz val="9"/>
        <color rgb="FF000000"/>
        <rFont val="맑은 고딕"/>
        <family val="3"/>
        <charset val="129"/>
        <scheme val="minor"/>
      </rPr>
      <t>22</t>
    </r>
    <r>
      <rPr>
        <b/>
        <sz val="9"/>
        <color rgb="FF000000"/>
        <rFont val="함초롬바탕"/>
        <family val="1"/>
        <charset val="129"/>
      </rPr>
      <t>조</t>
    </r>
    <r>
      <rPr>
        <b/>
        <sz val="9"/>
        <color rgb="FF000000"/>
        <rFont val="맑은 고딕"/>
        <family val="3"/>
        <charset val="129"/>
        <scheme val="minor"/>
      </rPr>
      <t>(</t>
    </r>
    <r>
      <rPr>
        <b/>
        <sz val="9"/>
        <color rgb="FF000000"/>
        <rFont val="함초롬바탕"/>
        <family val="1"/>
        <charset val="129"/>
      </rPr>
      <t>동의를 받는 방법</t>
    </r>
    <r>
      <rPr>
        <b/>
        <sz val="9"/>
        <color rgb="FF000000"/>
        <rFont val="맑은 고딕"/>
        <family val="3"/>
        <charset val="129"/>
        <scheme val="minor"/>
      </rPr>
      <t>)</t>
    </r>
    <r>
      <rPr>
        <b/>
        <sz val="9"/>
        <color rgb="FF000000"/>
        <rFont val="함초롬바탕"/>
        <family val="1"/>
        <charset val="129"/>
      </rPr>
      <t>」 관련 법규에 의거하여 위와 같이 개인정보수집 및 활용에 동의합니다</t>
    </r>
  </si>
  <si>
    <r>
      <t>개인정보 제공자가 동의한 내용외의 다른 목적으로 활용하지 않으며</t>
    </r>
    <r>
      <rPr>
        <sz val="9"/>
        <color rgb="FF000000"/>
        <rFont val="맑은 고딕"/>
        <family val="3"/>
        <charset val="129"/>
        <scheme val="minor"/>
      </rPr>
      <t xml:space="preserve">, </t>
    </r>
    <r>
      <rPr>
        <sz val="9"/>
        <color rgb="FF000000"/>
        <rFont val="함초롬바탕"/>
        <family val="1"/>
        <charset val="129"/>
      </rPr>
      <t>제공된 개인정보의 이용을 거부하고자 할 때에는 개인정보 관리책임자를 통해 열람</t>
    </r>
    <r>
      <rPr>
        <sz val="9"/>
        <color rgb="FF000000"/>
        <rFont val="맑은 고딕"/>
        <family val="3"/>
        <charset val="129"/>
        <scheme val="minor"/>
      </rPr>
      <t xml:space="preserve">, </t>
    </r>
    <r>
      <rPr>
        <sz val="9"/>
        <color rgb="FF000000"/>
        <rFont val="함초롬바탕"/>
        <family val="1"/>
        <charset val="129"/>
      </rPr>
      <t>정정</t>
    </r>
    <r>
      <rPr>
        <sz val="9"/>
        <color rgb="FF000000"/>
        <rFont val="맑은 고딕"/>
        <family val="3"/>
        <charset val="129"/>
        <scheme val="minor"/>
      </rPr>
      <t xml:space="preserve">, </t>
    </r>
    <r>
      <rPr>
        <sz val="9"/>
        <color rgb="FF000000"/>
        <rFont val="함초롬바탕"/>
        <family val="1"/>
        <charset val="129"/>
      </rPr>
      <t>삭제를 요구할 수 있습니다</t>
    </r>
    <r>
      <rPr>
        <sz val="9"/>
        <color rgb="FF000000"/>
        <rFont val="맑은 고딕"/>
        <family val="3"/>
        <charset val="129"/>
        <scheme val="minor"/>
      </rPr>
      <t>.</t>
    </r>
  </si>
  <si>
    <t xml:space="preserve">개인정보수집동의서 </t>
    <phoneticPr fontId="1" type="noConversion"/>
  </si>
  <si>
    <r>
      <t xml:space="preserve">20               </t>
    </r>
    <r>
      <rPr>
        <b/>
        <sz val="10"/>
        <color rgb="FF000000"/>
        <rFont val="함초롬바탕"/>
        <family val="1"/>
        <charset val="129"/>
      </rPr>
      <t>년</t>
    </r>
    <r>
      <rPr>
        <b/>
        <sz val="10"/>
        <color rgb="FF000000"/>
        <rFont val="맑은 고딕"/>
        <family val="3"/>
        <charset val="129"/>
      </rPr>
      <t xml:space="preserve">               </t>
    </r>
    <r>
      <rPr>
        <b/>
        <sz val="10"/>
        <color rgb="FF000000"/>
        <rFont val="함초롬바탕"/>
        <family val="1"/>
        <charset val="129"/>
      </rPr>
      <t xml:space="preserve"> 월                    일</t>
    </r>
    <phoneticPr fontId="1" type="noConversion"/>
  </si>
  <si>
    <r>
      <t xml:space="preserve">성 명 </t>
    </r>
    <r>
      <rPr>
        <b/>
        <sz val="10"/>
        <color rgb="FF000000"/>
        <rFont val="맑은 고딕"/>
        <family val="3"/>
        <charset val="129"/>
        <scheme val="minor"/>
      </rPr>
      <t>:                            (</t>
    </r>
    <r>
      <rPr>
        <b/>
        <sz val="10"/>
        <color rgb="FF000000"/>
        <rFont val="함초롬바탕"/>
        <family val="1"/>
        <charset val="129"/>
      </rPr>
      <t>인</t>
    </r>
    <r>
      <rPr>
        <b/>
        <sz val="10"/>
        <color rgb="FF000000"/>
        <rFont val="맑은 고딕"/>
        <family val="3"/>
        <charset val="129"/>
        <scheme val="minor"/>
      </rPr>
      <t>)</t>
    </r>
    <phoneticPr fontId="1" type="noConversion"/>
  </si>
  <si>
    <t xml:space="preserve">민감정보 수집 및 이용목적 </t>
    <phoneticPr fontId="1" type="noConversion"/>
  </si>
  <si>
    <t xml:space="preserve">민감정보의 보유 및 이용기간 </t>
    <phoneticPr fontId="1" type="noConversion"/>
  </si>
  <si>
    <t>수집하는 민감정보 항목</t>
    <phoneticPr fontId="1" type="noConversion"/>
  </si>
  <si>
    <t>개인정보 수집 및 이용목적</t>
    <phoneticPr fontId="1" type="noConversion"/>
  </si>
  <si>
    <t xml:space="preserve">개인정보 보유 및 이용기간 </t>
    <phoneticPr fontId="1" type="noConversion"/>
  </si>
  <si>
    <t xml:space="preserve">수집하는  개인정보 항목 및 개인정보항목 </t>
    <phoneticPr fontId="1" type="noConversion"/>
  </si>
  <si>
    <t xml:space="preserve">개인정보를 제공 받는 자 </t>
    <phoneticPr fontId="1" type="noConversion"/>
  </si>
  <si>
    <t>개인정보를 제공 받는자의 개인정보 이용 목적</t>
    <phoneticPr fontId="1" type="noConversion"/>
  </si>
  <si>
    <t>제공되는  개인정보 항목</t>
    <phoneticPr fontId="1" type="noConversion"/>
  </si>
  <si>
    <t xml:space="preserve">개인정보를 제공  받는 자의 개인정보 
보유 및 이용기간  </t>
    <phoneticPr fontId="1" type="noConversion"/>
  </si>
  <si>
    <t xml:space="preserve">사정기록지 </t>
  </si>
  <si>
    <t>사례</t>
  </si>
  <si>
    <t>사정</t>
  </si>
  <si>
    <t xml:space="preserve">일시 </t>
  </si>
  <si>
    <t>관리자</t>
  </si>
  <si>
    <t>성명</t>
  </si>
  <si>
    <r>
      <t>( 세)</t>
    </r>
    <r>
      <rPr>
        <sz val="9"/>
        <color rgb="FFFF0000"/>
        <rFont val="맑은 고딕"/>
        <family val="3"/>
        <charset val="129"/>
        <scheme val="minor"/>
      </rPr>
      <t xml:space="preserve"> </t>
    </r>
  </si>
  <si>
    <t>성별</t>
  </si>
  <si>
    <t xml:space="preserve">주소 </t>
  </si>
  <si>
    <t>연락처</t>
  </si>
  <si>
    <t>등록</t>
  </si>
  <si>
    <t>장애명</t>
  </si>
  <si>
    <t>관계</t>
  </si>
  <si>
    <t>이름</t>
  </si>
  <si>
    <t>생년월일(나이)</t>
  </si>
  <si>
    <t>직업</t>
  </si>
  <si>
    <t>동거여부</t>
  </si>
  <si>
    <t xml:space="preserve">특이사항 </t>
  </si>
  <si>
    <t xml:space="preserve">가계도 및 생태도 </t>
  </si>
  <si>
    <t>&lt;가계도&gt;</t>
  </si>
  <si>
    <t>&lt;생태도&gt;</t>
  </si>
  <si>
    <t>당사자</t>
  </si>
  <si>
    <t>□ 기타 ( )</t>
  </si>
  <si>
    <t>현 문제 및 어려움</t>
  </si>
  <si>
    <t xml:space="preserve">구체적 욕구 내용 </t>
  </si>
  <si>
    <t>강점</t>
  </si>
  <si>
    <t>제한점</t>
  </si>
  <si>
    <t xml:space="preserve">제한점 </t>
  </si>
  <si>
    <t xml:space="preserve">척도 이용 사정 내용 </t>
  </si>
  <si>
    <t>척도</t>
  </si>
  <si>
    <t>이용</t>
  </si>
  <si>
    <t>척도이름</t>
  </si>
  <si>
    <t>결과</t>
  </si>
  <si>
    <t>비고</t>
  </si>
  <si>
    <t xml:space="preserve">욕구총괄 </t>
  </si>
  <si>
    <t>우선순위</t>
  </si>
  <si>
    <t>합의한 욕구</t>
  </si>
  <si>
    <t>강점(역량), 자원</t>
  </si>
  <si>
    <t>자원</t>
  </si>
  <si>
    <t>자원명</t>
  </si>
  <si>
    <t>자원 및 활용계획</t>
  </si>
  <si>
    <t xml:space="preserve">사례관리자 종합의견 </t>
  </si>
  <si>
    <t>사례관리개입</t>
  </si>
  <si>
    <t>수준(분류)</t>
  </si>
  <si>
    <t xml:space="preserve">목표수립 </t>
  </si>
  <si>
    <t xml:space="preserve">모니터링 </t>
  </si>
  <si>
    <t>집중</t>
  </si>
  <si>
    <t>일반</t>
  </si>
  <si>
    <t xml:space="preserve">단순 </t>
  </si>
  <si>
    <t>□ 신규            □ 재사정</t>
    <phoneticPr fontId="1" type="noConversion"/>
  </si>
  <si>
    <t xml:space="preserve">(서명) </t>
    <phoneticPr fontId="1" type="noConversion"/>
  </si>
  <si>
    <t>장애명</t>
    <phoneticPr fontId="1" type="noConversion"/>
  </si>
  <si>
    <t>가족
사항</t>
    <phoneticPr fontId="1" type="noConversion"/>
  </si>
  <si>
    <r>
      <t xml:space="preserve">□ 소득        □ 직업       □ 주택         □ 가족관계       </t>
    </r>
    <r>
      <rPr>
        <b/>
        <sz val="9"/>
        <color rgb="FF000000"/>
        <rFont val="함초롬돋움"/>
        <family val="3"/>
        <charset val="129"/>
      </rPr>
      <t xml:space="preserve">□ </t>
    </r>
    <r>
      <rPr>
        <sz val="9"/>
        <color rgb="FF000000"/>
        <rFont val="함초롬돋움"/>
        <family val="3"/>
        <charset val="129"/>
      </rPr>
      <t xml:space="preserve">의료/치료 </t>
    </r>
    <phoneticPr fontId="1" type="noConversion"/>
  </si>
  <si>
    <r>
      <t xml:space="preserve">□ </t>
    </r>
    <r>
      <rPr>
        <sz val="9"/>
        <color rgb="FF000000"/>
        <rFont val="함초롬돋움"/>
        <family val="3"/>
        <charset val="129"/>
      </rPr>
      <t xml:space="preserve">복지서비스        □ 일상 및 여가      □교육              □ 법률 </t>
    </r>
    <phoneticPr fontId="1" type="noConversion"/>
  </si>
  <si>
    <t>강점 및</t>
    <phoneticPr fontId="1" type="noConversion"/>
  </si>
  <si>
    <t>당사자
욕구</t>
    <phoneticPr fontId="1" type="noConversion"/>
  </si>
  <si>
    <t>공식적
자원</t>
    <phoneticPr fontId="1" type="noConversion"/>
  </si>
  <si>
    <t>사례관리 서비스 동의서</t>
  </si>
  <si>
    <t xml:space="preserve">▪ 본 센터는 귀하의 사회복지 욕구를 해결하기 위해 최선의 사례관리 서비스를 제공하도록 노력하겠습니다. </t>
  </si>
  <si>
    <t xml:space="preserve">▪ 본 센터는 사례관리 진행 시 귀하와의 합의하에 진행하도록 하겠습니다. </t>
  </si>
  <si>
    <t>▪ 본 센터는 아래의 목적 외 귀하의 개인적인 정보가 노출되지 않도록 노력 할 것을 약속드립니다.</t>
  </si>
  <si>
    <t>••••••••••••••••••••••••••••••••••••••••••••••••••••••••••••••••••••••••••••••</t>
  </si>
  <si>
    <t>20       년         월             일</t>
    <phoneticPr fontId="1" type="noConversion"/>
  </si>
  <si>
    <t>사례관리자 :                           (인)</t>
    <phoneticPr fontId="1" type="noConversion"/>
  </si>
  <si>
    <t>당사자 또는 가족 :                                       (인)</t>
    <phoneticPr fontId="1" type="noConversion"/>
  </si>
  <si>
    <t>▪ 본인은 사례관리 서비스 과정 및 내용에 대해 충분히 설명을 듣고 이해 했습니다.(         )</t>
    <phoneticPr fontId="1" type="noConversion"/>
  </si>
  <si>
    <t>▪ 본인은 계획된 목표를 성취하기 위해 적극적으로 참여하고 협조하겠습니다.(           )</t>
    <phoneticPr fontId="1" type="noConversion"/>
  </si>
  <si>
    <t>▪ 본인은 필요 시 사례관리에 필요한 각종 증명서류를 제공합니다.(             )</t>
    <phoneticPr fontId="1" type="noConversion"/>
  </si>
  <si>
    <t>▪ 본인과 관련된 정보가 학문적 목적을 위해 사용되어지는 것에 동의합니다.(            )</t>
    <phoneticPr fontId="1" type="noConversion"/>
  </si>
  <si>
    <t>관리번호</t>
  </si>
  <si>
    <t>당사자명</t>
  </si>
  <si>
    <t>작성</t>
  </si>
  <si>
    <t>일자</t>
  </si>
  <si>
    <t>관리수준</t>
  </si>
  <si>
    <t xml:space="preserve">지원기간 </t>
  </si>
  <si>
    <t xml:space="preserve">지원계획 </t>
  </si>
  <si>
    <t xml:space="preserve">지원평가 </t>
  </si>
  <si>
    <t>서비스명</t>
  </si>
  <si>
    <t>제공기관</t>
  </si>
  <si>
    <t>횟수</t>
  </si>
  <si>
    <t>담당자</t>
  </si>
  <si>
    <t xml:space="preserve">지원달성목표 </t>
  </si>
  <si>
    <t>이행여부</t>
  </si>
  <si>
    <t xml:space="preserve">의견: </t>
  </si>
  <si>
    <t xml:space="preserve">제 (  ) 차 서비스 지원계획 </t>
    <phoneticPr fontId="1" type="noConversion"/>
  </si>
  <si>
    <t>□ 긴급     □ 집중       □ 일반</t>
    <phoneticPr fontId="1" type="noConversion"/>
  </si>
  <si>
    <t xml:space="preserve">( )차      년      월       일 ~       월      일 </t>
    <phoneticPr fontId="1" type="noConversion"/>
  </si>
  <si>
    <t xml:space="preserve">□ 계획유지      □ 계획조정(재사정)         □ 종결             □ 일시종결      □ 타기관 의뢰 </t>
    <phoneticPr fontId="1" type="noConversion"/>
  </si>
  <si>
    <r>
      <rPr>
        <sz val="10"/>
        <color theme="1"/>
        <rFont val="맑은 고딕"/>
        <family val="3"/>
        <charset val="129"/>
        <scheme val="minor"/>
      </rPr>
      <t xml:space="preserve"> 본인은 상기와 같은 서비스 이용에 동의하며, 적극적으로 변화 노력에 동참할 것을 약속합니다. 
또한 더 나은 생활지원을 위해 협력하는 기관들과 본인 및 가족의 기초정보 및 서비스진행과정에 대한    정보를 공유하는 것에 대해 동의합니다. 
</t>
    </r>
    <r>
      <rPr>
        <sz val="11"/>
        <color theme="1"/>
        <rFont val="맑은 고딕"/>
        <family val="2"/>
        <charset val="129"/>
        <scheme val="minor"/>
      </rPr>
      <t xml:space="preserve">
  년            월              일               
    당  사  자 :                      (인)   /  사례관리자                      (서명)
</t>
    </r>
    <phoneticPr fontId="1" type="noConversion"/>
  </si>
  <si>
    <t>서비스(프로그램)명</t>
  </si>
  <si>
    <t>담당 팀</t>
  </si>
  <si>
    <t>담당</t>
  </si>
  <si>
    <t>이용기준</t>
  </si>
  <si>
    <t>이용절차</t>
  </si>
  <si>
    <t>내 용</t>
  </si>
  <si>
    <t>횟수/이용기간</t>
  </si>
  <si>
    <t>비 용</t>
  </si>
  <si>
    <t>특기사항</t>
  </si>
  <si>
    <r>
      <rPr>
        <b/>
        <sz val="10"/>
        <color rgb="FF000000"/>
        <rFont val="맑은 고딕"/>
        <family val="3"/>
        <charset val="129"/>
      </rPr>
      <t xml:space="preserve">    </t>
    </r>
    <r>
      <rPr>
        <b/>
        <sz val="10"/>
        <color rgb="FF000000"/>
        <rFont val="함초롬돋움"/>
        <family val="3"/>
        <charset val="129"/>
      </rPr>
      <t>기관명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sz val="10"/>
        <color rgb="FF000000"/>
        <rFont val="함초롬돋움"/>
        <family val="3"/>
        <charset val="129"/>
      </rPr>
      <t>: ○○○○ 센터</t>
    </r>
    <phoneticPr fontId="1" type="noConversion"/>
  </si>
  <si>
    <t>&lt;지역사회 내 기관(유관기관, 병원 등)별 제공서비스&gt;</t>
    <phoneticPr fontId="1" type="noConversion"/>
  </si>
  <si>
    <t>실태점검</t>
  </si>
  <si>
    <t xml:space="preserve"> 제 (   ) 차 서비스 제공 점검 </t>
    <phoneticPr fontId="1" type="noConversion"/>
  </si>
  <si>
    <t xml:space="preserve">□ 계획유지           □ 계획조정              □ 종결               □ 일시종결               □ 타기관 의뢰 </t>
    <phoneticPr fontId="1" type="noConversion"/>
  </si>
  <si>
    <t>□ 긴급    □ 집중     □ 일반</t>
    <phoneticPr fontId="1" type="noConversion"/>
  </si>
  <si>
    <t xml:space="preserve">( )차    년   월   일 ~     월     일 </t>
    <phoneticPr fontId="1" type="noConversion"/>
  </si>
  <si>
    <t xml:space="preserve"> 본인은 상기와 같은 서비스 이용에 동의하며, 적극적으로 변화 노력에 동참할 것을 약속합니다. 또한 더 나은 생활지원을 위해 협력하는 
기관들과 본인 및 가족의 기초정보 및 서비스진행과정에 대한 정보를 공유하는 것에 대해 동의합니다. 
년     월     일 
    당  사  자 :                      (인)   /   사례관리자                 (서명) </t>
    <phoneticPr fontId="1" type="noConversion"/>
  </si>
  <si>
    <t>사례관리자</t>
  </si>
  <si>
    <t>날짜</t>
  </si>
  <si>
    <t xml:space="preserve">지원내용 </t>
  </si>
  <si>
    <t xml:space="preserve">사례관리자 의견 </t>
  </si>
  <si>
    <t>서비스 진행 기록지</t>
    <phoneticPr fontId="1" type="noConversion"/>
  </si>
  <si>
    <t xml:space="preserve">종결사유 </t>
  </si>
  <si>
    <t>□ 목표 달성</t>
  </si>
  <si>
    <t>□ 타 기관 의뢰/입소 (의뢰/입소 기관 : 의뢰/입소일: )</t>
  </si>
  <si>
    <t xml:space="preserve">초기사항 </t>
  </si>
  <si>
    <t xml:space="preserve">종결사항 </t>
  </si>
  <si>
    <t xml:space="preserve">슈퍼비젼 </t>
  </si>
  <si>
    <t>슈퍼바이져</t>
    <phoneticPr fontId="1" type="noConversion"/>
  </si>
  <si>
    <t>사례
관리자</t>
    <phoneticPr fontId="1" type="noConversion"/>
  </si>
  <si>
    <t>□ 서비스 거절 및 포기  □ 연락두절   □ 사망     □ 다른 지역 이주</t>
    <phoneticPr fontId="1" type="noConversion"/>
  </si>
  <si>
    <t>□ 기타 (                                                                                )</t>
    <phoneticPr fontId="1" type="noConversion"/>
  </si>
  <si>
    <t>당사자
변화사항
(성과)</t>
    <phoneticPr fontId="1" type="noConversion"/>
  </si>
  <si>
    <t>사례관리
종합의견</t>
    <phoneticPr fontId="1" type="noConversion"/>
  </si>
  <si>
    <t>사후관리
계획</t>
    <phoneticPr fontId="1" type="noConversion"/>
  </si>
  <si>
    <t>사례번호</t>
    <phoneticPr fontId="1" type="noConversion"/>
  </si>
  <si>
    <t>사정구분</t>
    <phoneticPr fontId="1" type="noConversion"/>
  </si>
  <si>
    <t>사례 관리자</t>
    <phoneticPr fontId="1" type="noConversion"/>
  </si>
  <si>
    <t>생년월일</t>
    <phoneticPr fontId="1" type="noConversion"/>
  </si>
  <si>
    <r>
      <t>□</t>
    </r>
    <r>
      <rPr>
        <sz val="9"/>
        <color rgb="FF000000"/>
        <rFont val="맑은 고딕"/>
        <family val="3"/>
        <charset val="129"/>
        <scheme val="minor"/>
      </rPr>
      <t xml:space="preserve"> </t>
    </r>
    <r>
      <rPr>
        <sz val="9"/>
        <color rgb="FF000000"/>
        <rFont val="함초롬돋움"/>
        <family val="3"/>
        <charset val="129"/>
      </rPr>
      <t>남</t>
    </r>
    <r>
      <rPr>
        <sz val="9"/>
        <color rgb="FF000000"/>
        <rFont val="맑은 고딕"/>
        <family val="3"/>
        <charset val="129"/>
      </rPr>
      <t xml:space="preserve">   </t>
    </r>
    <r>
      <rPr>
        <sz val="9"/>
        <color rgb="FF000000"/>
        <rFont val="함초롬돋움"/>
        <family val="3"/>
        <charset val="129"/>
      </rPr>
      <t xml:space="preserve"> □ 여 </t>
    </r>
    <phoneticPr fontId="1" type="noConversion"/>
  </si>
  <si>
    <r>
      <t>□</t>
    </r>
    <r>
      <rPr>
        <sz val="9"/>
        <color rgb="FF000000"/>
        <rFont val="맑은 고딕"/>
        <family val="3"/>
        <charset val="129"/>
        <scheme val="minor"/>
      </rPr>
      <t xml:space="preserve"> </t>
    </r>
    <r>
      <rPr>
        <sz val="9"/>
        <color rgb="FF000000"/>
        <rFont val="함초롬돋움"/>
        <family val="3"/>
        <charset val="129"/>
      </rPr>
      <t xml:space="preserve">심한    □ 심하지않은 </t>
    </r>
    <phoneticPr fontId="1" type="noConversion"/>
  </si>
  <si>
    <r>
      <t xml:space="preserve">□ </t>
    </r>
    <r>
      <rPr>
        <sz val="9"/>
        <color rgb="FF000000"/>
        <rFont val="함초롬돋움"/>
        <family val="3"/>
        <charset val="129"/>
      </rPr>
      <t xml:space="preserve">부부중심가구       □ 조손가구            □ 다장애가구     □ 다문화가구          □ 기타 </t>
    </r>
    <phoneticPr fontId="1" type="noConversion"/>
  </si>
  <si>
    <t>가구형태</t>
    <phoneticPr fontId="1" type="noConversion"/>
  </si>
  <si>
    <t>보호구분</t>
    <phoneticPr fontId="1" type="noConversion"/>
  </si>
  <si>
    <t>□ 맞춤형수급(생계/의료/주거/교육)         □ 차상위           □ 일반                   □ 한부모</t>
    <phoneticPr fontId="1" type="noConversion"/>
  </si>
  <si>
    <t>비공식적
자원</t>
    <phoneticPr fontId="1" type="noConversion"/>
  </si>
  <si>
    <t xml:space="preserve">▪ 본인은 사례관리 서비스 실행과정(계획 수립에 의한 사례지원, 자원연계, 회의, 프로그램 신청 등)에 </t>
    <phoneticPr fontId="1" type="noConversion"/>
  </si>
  <si>
    <t xml:space="preserve">    대해 동의합니다.(           ) </t>
    <phoneticPr fontId="1" type="noConversion"/>
  </si>
  <si>
    <t>욕구영역</t>
    <phoneticPr fontId="1" type="noConversion"/>
  </si>
  <si>
    <t>서비스명</t>
    <phoneticPr fontId="1" type="noConversion"/>
  </si>
  <si>
    <t>변경내역</t>
    <phoneticPr fontId="1" type="noConversion"/>
  </si>
  <si>
    <t>변경사유</t>
    <phoneticPr fontId="1" type="noConversion"/>
  </si>
  <si>
    <t>서비스
이용자명
(관계)</t>
    <phoneticPr fontId="1" type="noConversion"/>
  </si>
  <si>
    <t>당사자
실태점검
결과</t>
    <phoneticPr fontId="1" type="noConversion"/>
  </si>
  <si>
    <t>욕구영역</t>
    <phoneticPr fontId="1" type="noConversion"/>
  </si>
  <si>
    <t>서비스
이용자명
(관계)</t>
    <phoneticPr fontId="1" type="noConversion"/>
  </si>
  <si>
    <t>서비스 개시일</t>
    <phoneticPr fontId="1" type="noConversion"/>
  </si>
  <si>
    <t>서비스 종결일</t>
    <phoneticPr fontId="1" type="noConversion"/>
  </si>
  <si>
    <t xml:space="preserve">종결기록지 </t>
    <phoneticPr fontId="1" type="noConversion"/>
  </si>
  <si>
    <t>그외</t>
    <phoneticPr fontId="1" type="noConversion"/>
  </si>
  <si>
    <t>독거</t>
    <phoneticPr fontId="1" type="noConversion"/>
  </si>
  <si>
    <t>지자체</t>
    <phoneticPr fontId="1" type="noConversion"/>
  </si>
  <si>
    <t>기초생활보장</t>
    <phoneticPr fontId="1" type="noConversion"/>
  </si>
  <si>
    <t>(</t>
    <phoneticPr fontId="1" type="noConversion"/>
  </si>
  <si>
    <t>성별</t>
    <phoneticPr fontId="1" type="noConversion"/>
  </si>
  <si>
    <r>
      <t xml:space="preserve">생년월일
</t>
    </r>
    <r>
      <rPr>
        <sz val="8"/>
        <color theme="1"/>
        <rFont val="맑은 고딕"/>
        <family val="3"/>
        <charset val="129"/>
        <scheme val="minor"/>
      </rPr>
      <t>(yyyy-dd-mm)</t>
    </r>
    <phoneticPr fontId="1" type="noConversion"/>
  </si>
  <si>
    <r>
      <t xml:space="preserve">나이
</t>
    </r>
    <r>
      <rPr>
        <sz val="8"/>
        <color theme="1"/>
        <rFont val="맑은 고딕"/>
        <family val="3"/>
        <charset val="129"/>
        <scheme val="minor"/>
      </rPr>
      <t>※자동입력</t>
    </r>
    <phoneticPr fontId="1" type="noConversion"/>
  </si>
  <si>
    <t>기타: (</t>
    <phoneticPr fontId="1" type="noConversion"/>
  </si>
  <si>
    <t>)</t>
    <phoneticPr fontId="1" type="noConversion"/>
  </si>
  <si>
    <t>수원시</t>
    <phoneticPr fontId="1" type="noConversion"/>
  </si>
  <si>
    <t>경기도 수원시 권선구 호매실로 211</t>
    <phoneticPr fontId="1" type="noConversion"/>
  </si>
  <si>
    <t>서문탁</t>
    <phoneticPr fontId="1" type="noConversion"/>
  </si>
  <si>
    <t>지체장애(심한)</t>
    <phoneticPr fontId="1" type="noConversion"/>
  </si>
  <si>
    <t>경기 양주시 고삼로43번길 28</t>
    <phoneticPr fontId="1" type="noConversion"/>
  </si>
  <si>
    <t>양주시</t>
    <phoneticPr fontId="1" type="noConversion"/>
  </si>
  <si>
    <t>김경호</t>
    <phoneticPr fontId="1" type="noConversion"/>
  </si>
  <si>
    <t>욕구 
및 
정보</t>
    <phoneticPr fontId="1" type="noConversion"/>
  </si>
  <si>
    <t>욕구 
및 
정보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</si>
</sst>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년&quot;\ m&quot;월&quot;\ d&quot;일&quot;;@"/>
  </numFmts>
  <fonts count="3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6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함초롬바탕"/>
      <family val="1"/>
      <charset val="129"/>
    </font>
    <font>
      <sz val="10"/>
      <color rgb="FF000000"/>
      <name val="함초롬바탕"/>
      <family val="1"/>
      <charset val="129"/>
    </font>
    <font>
      <b/>
      <sz val="10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rgb="FF000000"/>
      <name val="함초롬바탕"/>
      <family val="1"/>
      <charset val="129"/>
    </font>
    <font>
      <sz val="10"/>
      <color theme="1"/>
      <name val="함초롬바탕"/>
      <family val="1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함초롬바탕"/>
      <family val="1"/>
      <charset val="129"/>
    </font>
    <font>
      <sz val="10"/>
      <color rgb="FFC00000"/>
      <name val="함초롬바탕"/>
      <family val="1"/>
      <charset val="129"/>
    </font>
    <font>
      <sz val="10"/>
      <color rgb="FFC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b/>
      <sz val="11"/>
      <color rgb="FF000000"/>
      <name val="함초롬바탕"/>
      <family val="1"/>
      <charset val="129"/>
    </font>
    <font>
      <b/>
      <sz val="9"/>
      <color rgb="FF000000"/>
      <name val="맑은 고딕"/>
      <family val="3"/>
      <charset val="129"/>
      <scheme val="minor"/>
    </font>
    <font>
      <b/>
      <sz val="9"/>
      <color rgb="FF000000"/>
      <name val="함초롬바탕"/>
      <family val="1"/>
      <charset val="129"/>
    </font>
    <font>
      <b/>
      <sz val="10"/>
      <color rgb="FF000000"/>
      <name val="맑은 고딕"/>
      <family val="3"/>
      <charset val="129"/>
    </font>
    <font>
      <b/>
      <sz val="9"/>
      <color rgb="FF000000"/>
      <name val="함초롬돋움"/>
      <family val="3"/>
      <charset val="129"/>
    </font>
    <font>
      <sz val="9"/>
      <color rgb="FF000000"/>
      <name val="함초롬돋움"/>
      <family val="3"/>
      <charset val="129"/>
    </font>
    <font>
      <sz val="9"/>
      <color rgb="FFFF0000"/>
      <name val="맑은 고딕"/>
      <family val="3"/>
      <charset val="129"/>
      <scheme val="minor"/>
    </font>
    <font>
      <sz val="9"/>
      <color theme="2" tint="-0.249977111117893"/>
      <name val="함초롬돋움"/>
      <family val="3"/>
      <charset val="129"/>
    </font>
    <font>
      <b/>
      <sz val="9"/>
      <color theme="1"/>
      <name val="함초롬돋움"/>
      <family val="3"/>
      <charset val="129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</font>
    <font>
      <sz val="8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ACACA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F00"/>
        <bgColor indexed="64"/>
      </patternFill>
    </fill>
  </fills>
  <borders count="1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medium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ck">
        <color rgb="FF5D5D5D"/>
      </left>
      <right style="thin">
        <color rgb="FF5D5D5D"/>
      </right>
      <top style="thick">
        <color rgb="FF5D5D5D"/>
      </top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ck">
        <color rgb="FF5D5D5D"/>
      </top>
      <bottom style="thin">
        <color rgb="FF5D5D5D"/>
      </bottom>
      <diagonal/>
    </border>
    <border>
      <left style="thin">
        <color rgb="FF5D5D5D"/>
      </left>
      <right style="thick">
        <color rgb="FF5D5D5D"/>
      </right>
      <top style="thick">
        <color rgb="FF5D5D5D"/>
      </top>
      <bottom style="thin">
        <color rgb="FF5D5D5D"/>
      </bottom>
      <diagonal/>
    </border>
    <border>
      <left style="thin">
        <color rgb="FF5D5D5D"/>
      </left>
      <right/>
      <top style="thin">
        <color rgb="FF5D5D5D"/>
      </top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 style="thin">
        <color rgb="FF5D5D5D"/>
      </bottom>
      <diagonal/>
    </border>
    <border>
      <left/>
      <right/>
      <top style="thin">
        <color rgb="FF5D5D5D"/>
      </top>
      <bottom style="thin">
        <color rgb="FF5D5D5D"/>
      </bottom>
      <diagonal/>
    </border>
    <border>
      <left/>
      <right style="thick">
        <color rgb="FF5D5D5D"/>
      </right>
      <top style="thin">
        <color rgb="FF5D5D5D"/>
      </top>
      <bottom style="thin">
        <color rgb="FF5D5D5D"/>
      </bottom>
      <diagonal/>
    </border>
    <border>
      <left style="thick">
        <color rgb="FF5D5D5D"/>
      </left>
      <right style="thin">
        <color rgb="FF5D5D5D"/>
      </right>
      <top style="thin">
        <color rgb="FF5D5D5D"/>
      </top>
      <bottom style="thick">
        <color rgb="FF5D5D5D"/>
      </bottom>
      <diagonal/>
    </border>
    <border>
      <left style="thin">
        <color rgb="FF5D5D5D"/>
      </left>
      <right/>
      <top style="thin">
        <color rgb="FF5D5D5D"/>
      </top>
      <bottom style="thick">
        <color rgb="FF5D5D5D"/>
      </bottom>
      <diagonal/>
    </border>
    <border>
      <left/>
      <right/>
      <top style="thin">
        <color rgb="FF5D5D5D"/>
      </top>
      <bottom style="thick">
        <color rgb="FF5D5D5D"/>
      </bottom>
      <diagonal/>
    </border>
    <border>
      <left/>
      <right style="thick">
        <color rgb="FF5D5D5D"/>
      </right>
      <top style="thin">
        <color rgb="FF5D5D5D"/>
      </top>
      <bottom style="thick">
        <color rgb="FF5D5D5D"/>
      </bottom>
      <diagonal/>
    </border>
    <border>
      <left style="medium">
        <color rgb="FF5D5D5D"/>
      </left>
      <right style="thin">
        <color rgb="FF5D5D5D"/>
      </right>
      <top style="medium">
        <color rgb="FF5D5D5D"/>
      </top>
      <bottom style="medium">
        <color rgb="FF5D5D5D"/>
      </bottom>
      <diagonal/>
    </border>
    <border>
      <left style="thin">
        <color rgb="FF5D5D5D"/>
      </left>
      <right style="thin">
        <color rgb="FF5D5D5D"/>
      </right>
      <top style="medium">
        <color rgb="FF5D5D5D"/>
      </top>
      <bottom style="medium">
        <color rgb="FF5D5D5D"/>
      </bottom>
      <diagonal/>
    </border>
    <border>
      <left style="thin">
        <color rgb="FF5D5D5D"/>
      </left>
      <right style="medium">
        <color rgb="FF5D5D5D"/>
      </right>
      <top style="medium">
        <color rgb="FF5D5D5D"/>
      </top>
      <bottom style="medium">
        <color rgb="FF5D5D5D"/>
      </bottom>
      <diagonal/>
    </border>
    <border>
      <left style="thin">
        <color rgb="FF5D5D5D"/>
      </left>
      <right/>
      <top style="medium">
        <color rgb="FF5D5D5D"/>
      </top>
      <bottom style="medium">
        <color rgb="FF5D5D5D"/>
      </bottom>
      <diagonal/>
    </border>
    <border>
      <left/>
      <right style="thin">
        <color rgb="FF5D5D5D"/>
      </right>
      <top style="medium">
        <color rgb="FF5D5D5D"/>
      </top>
      <bottom style="medium">
        <color rgb="FF5D5D5D"/>
      </bottom>
      <diagonal/>
    </border>
    <border>
      <left/>
      <right/>
      <top style="medium">
        <color rgb="FF5D5D5D"/>
      </top>
      <bottom style="medium">
        <color rgb="FF5D5D5D"/>
      </bottom>
      <diagonal/>
    </border>
    <border>
      <left/>
      <right style="medium">
        <color rgb="FF5D5D5D"/>
      </right>
      <top style="medium">
        <color rgb="FF5D5D5D"/>
      </top>
      <bottom style="medium">
        <color rgb="FF5D5D5D"/>
      </bottom>
      <diagonal/>
    </border>
    <border>
      <left style="thin">
        <color rgb="FF5D5D5D"/>
      </left>
      <right/>
      <top style="thick">
        <color rgb="FF5D5D5D"/>
      </top>
      <bottom style="thin">
        <color rgb="FF5D5D5D"/>
      </bottom>
      <diagonal/>
    </border>
    <border>
      <left/>
      <right/>
      <top style="thick">
        <color rgb="FF5D5D5D"/>
      </top>
      <bottom style="thin">
        <color rgb="FF5D5D5D"/>
      </bottom>
      <diagonal/>
    </border>
    <border>
      <left/>
      <right style="thin">
        <color rgb="FF5D5D5D"/>
      </right>
      <top style="thick">
        <color rgb="FF5D5D5D"/>
      </top>
      <bottom style="thin">
        <color rgb="FF5D5D5D"/>
      </bottom>
      <diagonal/>
    </border>
    <border>
      <left style="thick">
        <color rgb="FF5D5D5D"/>
      </left>
      <right style="thin">
        <color rgb="FF5D5D5D"/>
      </right>
      <top style="thin">
        <color rgb="FF5D5D5D"/>
      </top>
      <bottom/>
      <diagonal/>
    </border>
    <border>
      <left style="thick">
        <color rgb="FF5D5D5D"/>
      </left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/>
      <top style="thin">
        <color rgb="FF5D5D5D"/>
      </top>
      <bottom/>
      <diagonal/>
    </border>
    <border>
      <left/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/>
      <top/>
      <bottom style="thin">
        <color rgb="FF5D5D5D"/>
      </bottom>
      <diagonal/>
    </border>
    <border>
      <left/>
      <right/>
      <top style="thin">
        <color rgb="FF5D5D5D"/>
      </top>
      <bottom/>
      <diagonal/>
    </border>
    <border>
      <left/>
      <right style="thick">
        <color rgb="FF5D5D5D"/>
      </right>
      <top style="thin">
        <color rgb="FF5D5D5D"/>
      </top>
      <bottom/>
      <diagonal/>
    </border>
    <border>
      <left/>
      <right/>
      <top/>
      <bottom style="thin">
        <color rgb="FF5D5D5D"/>
      </bottom>
      <diagonal/>
    </border>
    <border>
      <left/>
      <right style="thick">
        <color rgb="FF5D5D5D"/>
      </right>
      <top/>
      <bottom style="thin">
        <color rgb="FF5D5D5D"/>
      </bottom>
      <diagonal/>
    </border>
    <border>
      <left style="thick">
        <color rgb="FF5D5D5D"/>
      </left>
      <right style="thin">
        <color rgb="FF5D5D5D"/>
      </right>
      <top/>
      <bottom/>
      <diagonal/>
    </border>
    <border>
      <left style="thin">
        <color rgb="FF5D5D5D"/>
      </left>
      <right/>
      <top/>
      <bottom/>
      <diagonal/>
    </border>
    <border>
      <left/>
      <right style="thick">
        <color rgb="FF5D5D5D"/>
      </right>
      <top/>
      <bottom/>
      <diagonal/>
    </border>
  </borders>
  <cellStyleXfs count="1">
    <xf numFmtId="0" fontId="0" fillId="0" borderId="0">
      <alignment vertical="center"/>
    </xf>
  </cellStyleXfs>
  <cellXfs count="47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0" fontId="0" fillId="0" borderId="14" xfId="0" applyBorder="1">
      <alignment vertical="center"/>
    </xf>
    <xf numFmtId="0" fontId="0" fillId="3" borderId="4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Continuous" vertical="center"/>
    </xf>
    <xf numFmtId="0" fontId="0" fillId="3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right" vertical="center" wrapText="1"/>
    </xf>
    <xf numFmtId="0" fontId="18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11" fillId="7" borderId="29" xfId="0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22" fillId="8" borderId="32" xfId="0" applyFont="1" applyFill="1" applyBorder="1" applyAlignment="1">
      <alignment horizontal="center" vertical="center" wrapText="1"/>
    </xf>
    <xf numFmtId="0" fontId="22" fillId="8" borderId="38" xfId="0" applyFont="1" applyFill="1" applyBorder="1" applyAlignment="1">
      <alignment horizontal="center" vertical="center" wrapText="1"/>
    </xf>
    <xf numFmtId="0" fontId="19" fillId="8" borderId="42" xfId="0" applyFont="1" applyFill="1" applyBorder="1" applyAlignment="1">
      <alignment horizontal="center" vertical="center" wrapText="1"/>
    </xf>
    <xf numFmtId="0" fontId="22" fillId="8" borderId="44" xfId="0" applyFont="1" applyFill="1" applyBorder="1" applyAlignment="1">
      <alignment horizontal="center" vertical="center" wrapText="1"/>
    </xf>
    <xf numFmtId="0" fontId="22" fillId="8" borderId="47" xfId="0" applyFont="1" applyFill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26" fillId="2" borderId="45" xfId="0" applyFont="1" applyFill="1" applyBorder="1" applyAlignment="1">
      <alignment horizontal="center" vertical="center" wrapText="1"/>
    </xf>
    <xf numFmtId="0" fontId="6" fillId="0" borderId="65" xfId="0" applyFont="1" applyBorder="1" applyAlignment="1">
      <alignment horizontal="left" vertical="center" wrapText="1"/>
    </xf>
    <xf numFmtId="0" fontId="28" fillId="0" borderId="65" xfId="0" applyFont="1" applyBorder="1" applyAlignment="1">
      <alignment horizontal="justify" vertical="center" wrapText="1"/>
    </xf>
    <xf numFmtId="0" fontId="28" fillId="0" borderId="65" xfId="0" applyFont="1" applyBorder="1" applyAlignment="1">
      <alignment horizontal="left" vertical="center" wrapText="1"/>
    </xf>
    <xf numFmtId="0" fontId="6" fillId="0" borderId="65" xfId="0" applyFont="1" applyBorder="1" applyAlignment="1">
      <alignment horizontal="right" vertical="center" wrapText="1"/>
    </xf>
    <xf numFmtId="0" fontId="28" fillId="0" borderId="65" xfId="0" applyFont="1" applyBorder="1" applyAlignment="1">
      <alignment horizontal="right" vertical="center" wrapText="1"/>
    </xf>
    <xf numFmtId="0" fontId="28" fillId="0" borderId="65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justify" vertical="center" wrapText="1"/>
    </xf>
    <xf numFmtId="0" fontId="28" fillId="0" borderId="66" xfId="0" applyFont="1" applyBorder="1" applyAlignment="1">
      <alignment horizontal="center" vertical="center" wrapText="1"/>
    </xf>
    <xf numFmtId="0" fontId="28" fillId="9" borderId="29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28" fillId="9" borderId="76" xfId="0" applyFont="1" applyFill="1" applyBorder="1" applyAlignment="1">
      <alignment horizontal="center" vertical="center" wrapText="1"/>
    </xf>
    <xf numFmtId="0" fontId="28" fillId="9" borderId="77" xfId="0" applyFont="1" applyFill="1" applyBorder="1" applyAlignment="1">
      <alignment horizontal="center" vertical="center" wrapText="1"/>
    </xf>
    <xf numFmtId="0" fontId="28" fillId="9" borderId="78" xfId="0" applyFont="1" applyFill="1" applyBorder="1" applyAlignment="1">
      <alignment horizontal="center" vertical="center" wrapText="1"/>
    </xf>
    <xf numFmtId="0" fontId="6" fillId="9" borderId="79" xfId="0" applyFont="1" applyFill="1" applyBorder="1" applyAlignment="1">
      <alignment horizontal="center" vertical="center" wrapText="1"/>
    </xf>
    <xf numFmtId="0" fontId="28" fillId="0" borderId="80" xfId="0" applyFont="1" applyBorder="1" applyAlignment="1">
      <alignment horizontal="center" vertical="center" wrapText="1"/>
    </xf>
    <xf numFmtId="0" fontId="0" fillId="0" borderId="81" xfId="0" applyBorder="1">
      <alignment vertical="center"/>
    </xf>
    <xf numFmtId="0" fontId="0" fillId="0" borderId="0" xfId="0" applyBorder="1">
      <alignment vertical="center"/>
    </xf>
    <xf numFmtId="0" fontId="0" fillId="0" borderId="82" xfId="0" applyBorder="1">
      <alignment vertical="center"/>
    </xf>
    <xf numFmtId="0" fontId="27" fillId="0" borderId="16" xfId="0" applyFont="1" applyBorder="1" applyAlignment="1">
      <alignment horizontal="center" vertical="center" wrapText="1"/>
    </xf>
    <xf numFmtId="0" fontId="27" fillId="0" borderId="79" xfId="0" applyFont="1" applyBorder="1" applyAlignment="1">
      <alignment horizontal="center" vertical="center" wrapText="1"/>
    </xf>
    <xf numFmtId="0" fontId="6" fillId="0" borderId="80" xfId="0" applyFont="1" applyBorder="1" applyAlignment="1">
      <alignment horizontal="center" vertical="center" wrapText="1"/>
    </xf>
    <xf numFmtId="0" fontId="27" fillId="0" borderId="86" xfId="0" applyFont="1" applyBorder="1" applyAlignment="1">
      <alignment horizontal="center" vertical="center" wrapText="1"/>
    </xf>
    <xf numFmtId="0" fontId="28" fillId="9" borderId="92" xfId="0" applyFont="1" applyFill="1" applyBorder="1" applyAlignment="1">
      <alignment horizontal="center" vertical="center" wrapText="1"/>
    </xf>
    <xf numFmtId="0" fontId="27" fillId="8" borderId="104" xfId="0" applyFont="1" applyFill="1" applyBorder="1" applyAlignment="1">
      <alignment horizontal="center" vertical="center" wrapText="1"/>
    </xf>
    <xf numFmtId="0" fontId="27" fillId="8" borderId="105" xfId="0" applyFont="1" applyFill="1" applyBorder="1" applyAlignment="1">
      <alignment horizontal="center" vertical="center" wrapText="1"/>
    </xf>
    <xf numFmtId="0" fontId="6" fillId="13" borderId="104" xfId="0" applyFont="1" applyFill="1" applyBorder="1" applyAlignment="1">
      <alignment horizontal="center" vertical="center" wrapText="1"/>
    </xf>
    <xf numFmtId="0" fontId="9" fillId="6" borderId="105" xfId="0" applyFont="1" applyFill="1" applyBorder="1" applyAlignment="1">
      <alignment horizontal="center" vertical="center" wrapText="1"/>
    </xf>
    <xf numFmtId="0" fontId="9" fillId="6" borderId="106" xfId="0" applyFont="1" applyFill="1" applyBorder="1" applyAlignment="1">
      <alignment vertical="center" wrapText="1"/>
    </xf>
    <xf numFmtId="0" fontId="9" fillId="0" borderId="94" xfId="0" applyFont="1" applyBorder="1" applyAlignment="1">
      <alignment horizontal="center" vertical="center" wrapText="1"/>
    </xf>
    <xf numFmtId="0" fontId="9" fillId="0" borderId="95" xfId="0" applyFont="1" applyBorder="1" applyAlignment="1">
      <alignment vertical="center" wrapText="1"/>
    </xf>
    <xf numFmtId="0" fontId="27" fillId="5" borderId="93" xfId="0" applyFont="1" applyFill="1" applyBorder="1" applyAlignment="1">
      <alignment horizontal="center" vertical="center" wrapText="1"/>
    </xf>
    <xf numFmtId="0" fontId="27" fillId="5" borderId="114" xfId="0" applyFont="1" applyFill="1" applyBorder="1" applyAlignment="1">
      <alignment horizontal="center" vertical="center" wrapText="1"/>
    </xf>
    <xf numFmtId="0" fontId="27" fillId="5" borderId="100" xfId="0" applyFont="1" applyFill="1" applyBorder="1" applyAlignment="1">
      <alignment horizontal="center" vertical="center" wrapText="1"/>
    </xf>
    <xf numFmtId="0" fontId="27" fillId="5" borderId="94" xfId="0" applyFont="1" applyFill="1" applyBorder="1" applyAlignment="1">
      <alignment horizontal="center" vertical="center" wrapText="1"/>
    </xf>
    <xf numFmtId="0" fontId="22" fillId="8" borderId="32" xfId="0" applyFont="1" applyFill="1" applyBorder="1" applyAlignment="1">
      <alignment horizontal="center" vertical="center" wrapText="1"/>
    </xf>
    <xf numFmtId="0" fontId="22" fillId="8" borderId="43" xfId="0" applyFont="1" applyFill="1" applyBorder="1" applyAlignment="1">
      <alignment horizontal="center" vertical="center" wrapText="1"/>
    </xf>
    <xf numFmtId="0" fontId="27" fillId="5" borderId="114" xfId="0" applyFont="1" applyFill="1" applyBorder="1" applyAlignment="1">
      <alignment horizontal="center" vertical="center" wrapText="1"/>
    </xf>
    <xf numFmtId="0" fontId="32" fillId="0" borderId="6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0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0" fillId="14" borderId="1" xfId="0" applyFill="1" applyBorder="1" applyAlignment="1" applyProtection="1">
      <alignment horizontal="center" vertical="center" wrapText="1"/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21" xfId="0" applyFont="1" applyBorder="1" applyAlignment="1">
      <alignment horizontal="justify" vertical="center" wrapText="1"/>
    </xf>
    <xf numFmtId="0" fontId="6" fillId="0" borderId="22" xfId="0" applyFont="1" applyBorder="1" applyAlignment="1">
      <alignment horizontal="justify" vertical="center" wrapText="1"/>
    </xf>
    <xf numFmtId="0" fontId="8" fillId="0" borderId="21" xfId="0" applyFont="1" applyBorder="1" applyAlignment="1">
      <alignment horizontal="justify" vertical="center" wrapText="1"/>
    </xf>
    <xf numFmtId="0" fontId="8" fillId="0" borderId="22" xfId="0" applyFont="1" applyBorder="1" applyAlignment="1">
      <alignment horizontal="justify" vertical="center" wrapText="1"/>
    </xf>
    <xf numFmtId="0" fontId="8" fillId="0" borderId="27" xfId="0" applyFont="1" applyBorder="1" applyAlignment="1">
      <alignment horizontal="justify" vertical="center" wrapText="1"/>
    </xf>
    <xf numFmtId="0" fontId="8" fillId="0" borderId="28" xfId="0" applyFont="1" applyBorder="1" applyAlignment="1">
      <alignment horizontal="justify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center" wrapText="1" indent="1"/>
    </xf>
    <xf numFmtId="0" fontId="8" fillId="0" borderId="22" xfId="0" applyFont="1" applyBorder="1" applyAlignment="1">
      <alignment horizontal="left" vertical="center" wrapText="1" indent="1"/>
    </xf>
    <xf numFmtId="0" fontId="6" fillId="0" borderId="21" xfId="0" applyFont="1" applyBorder="1" applyAlignment="1">
      <alignment horizontal="right" vertical="center" wrapText="1" indent="1"/>
    </xf>
    <xf numFmtId="0" fontId="6" fillId="0" borderId="22" xfId="0" applyFont="1" applyBorder="1" applyAlignment="1">
      <alignment horizontal="right" vertical="center" wrapText="1" indent="1"/>
    </xf>
    <xf numFmtId="0" fontId="7" fillId="0" borderId="19" xfId="0" applyFont="1" applyBorder="1" applyAlignment="1">
      <alignment horizontal="justify" vertical="center" wrapText="1"/>
    </xf>
    <xf numFmtId="0" fontId="7" fillId="0" borderId="20" xfId="0" applyFont="1" applyBorder="1" applyAlignment="1">
      <alignment horizontal="justify" vertical="center" wrapText="1"/>
    </xf>
    <xf numFmtId="0" fontId="8" fillId="4" borderId="19" xfId="0" applyFont="1" applyFill="1" applyBorder="1" applyAlignment="1">
      <alignment horizontal="justify" vertical="center" wrapText="1"/>
    </xf>
    <xf numFmtId="0" fontId="8" fillId="4" borderId="20" xfId="0" applyFont="1" applyFill="1" applyBorder="1" applyAlignment="1">
      <alignment horizontal="justify" vertical="center" wrapText="1"/>
    </xf>
    <xf numFmtId="0" fontId="6" fillId="4" borderId="21" xfId="0" applyFont="1" applyFill="1" applyBorder="1" applyAlignment="1">
      <alignment horizontal="justify" vertical="center" wrapText="1"/>
    </xf>
    <xf numFmtId="0" fontId="6" fillId="4" borderId="22" xfId="0" applyFont="1" applyFill="1" applyBorder="1" applyAlignment="1">
      <alignment horizontal="justify" vertical="center" wrapText="1"/>
    </xf>
    <xf numFmtId="0" fontId="8" fillId="4" borderId="21" xfId="0" applyFont="1" applyFill="1" applyBorder="1" applyAlignment="1">
      <alignment horizontal="right" vertical="center" wrapText="1"/>
    </xf>
    <xf numFmtId="0" fontId="8" fillId="4" borderId="22" xfId="0" applyFont="1" applyFill="1" applyBorder="1" applyAlignment="1">
      <alignment horizontal="right" vertical="center" wrapText="1"/>
    </xf>
    <xf numFmtId="0" fontId="8" fillId="4" borderId="27" xfId="0" applyFont="1" applyFill="1" applyBorder="1" applyAlignment="1">
      <alignment horizontal="right" vertical="center" wrapText="1"/>
    </xf>
    <xf numFmtId="0" fontId="8" fillId="4" borderId="28" xfId="0" applyFont="1" applyFill="1" applyBorder="1" applyAlignment="1">
      <alignment horizontal="right" vertical="center" wrapText="1"/>
    </xf>
    <xf numFmtId="0" fontId="8" fillId="0" borderId="19" xfId="0" applyFont="1" applyBorder="1" applyAlignment="1">
      <alignment horizontal="justify" vertical="center" wrapText="1"/>
    </xf>
    <xf numFmtId="0" fontId="8" fillId="0" borderId="20" xfId="0" applyFont="1" applyBorder="1" applyAlignment="1">
      <alignment horizontal="justify" vertical="center" wrapText="1"/>
    </xf>
    <xf numFmtId="0" fontId="6" fillId="0" borderId="27" xfId="0" applyFont="1" applyBorder="1" applyAlignment="1">
      <alignment horizontal="justify" vertical="center" wrapText="1"/>
    </xf>
    <xf numFmtId="0" fontId="6" fillId="0" borderId="28" xfId="0" applyFont="1" applyBorder="1" applyAlignment="1">
      <alignment horizontal="justify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7" fillId="4" borderId="27" xfId="0" applyFont="1" applyFill="1" applyBorder="1" applyAlignment="1">
      <alignment horizontal="right" vertical="center" wrapText="1"/>
    </xf>
    <xf numFmtId="0" fontId="7" fillId="4" borderId="28" xfId="0" applyFont="1" applyFill="1" applyBorder="1" applyAlignment="1">
      <alignment horizontal="right" vertical="center" wrapText="1"/>
    </xf>
    <xf numFmtId="0" fontId="8" fillId="0" borderId="23" xfId="0" applyFont="1" applyBorder="1" applyAlignment="1">
      <alignment horizontal="justify" vertical="center" wrapText="1"/>
    </xf>
    <xf numFmtId="0" fontId="8" fillId="0" borderId="24" xfId="0" applyFont="1" applyBorder="1" applyAlignment="1">
      <alignment horizontal="justify" vertical="center" wrapText="1"/>
    </xf>
    <xf numFmtId="0" fontId="8" fillId="4" borderId="25" xfId="0" applyFont="1" applyFill="1" applyBorder="1" applyAlignment="1">
      <alignment horizontal="left" vertical="center" wrapText="1"/>
    </xf>
    <xf numFmtId="0" fontId="8" fillId="4" borderId="26" xfId="0" applyFont="1" applyFill="1" applyBorder="1" applyAlignment="1">
      <alignment horizontal="left" vertical="center" wrapText="1"/>
    </xf>
    <xf numFmtId="0" fontId="7" fillId="4" borderId="27" xfId="0" applyFont="1" applyFill="1" applyBorder="1" applyAlignment="1">
      <alignment horizontal="left" vertical="center" wrapText="1"/>
    </xf>
    <xf numFmtId="0" fontId="7" fillId="4" borderId="28" xfId="0" applyFont="1" applyFill="1" applyBorder="1" applyAlignment="1">
      <alignment horizontal="left" vertical="center" wrapText="1"/>
    </xf>
    <xf numFmtId="0" fontId="8" fillId="4" borderId="25" xfId="0" applyFont="1" applyFill="1" applyBorder="1" applyAlignment="1">
      <alignment horizontal="justify" vertical="center" wrapText="1"/>
    </xf>
    <xf numFmtId="0" fontId="8" fillId="4" borderId="26" xfId="0" applyFont="1" applyFill="1" applyBorder="1" applyAlignment="1">
      <alignment horizontal="justify" vertical="center" wrapText="1"/>
    </xf>
    <xf numFmtId="0" fontId="8" fillId="4" borderId="21" xfId="0" applyFont="1" applyFill="1" applyBorder="1" applyAlignment="1">
      <alignment horizontal="justify" vertical="center" wrapText="1"/>
    </xf>
    <xf numFmtId="0" fontId="8" fillId="4" borderId="22" xfId="0" applyFont="1" applyFill="1" applyBorder="1" applyAlignment="1">
      <alignment horizontal="justify" vertical="center" wrapText="1"/>
    </xf>
    <xf numFmtId="0" fontId="6" fillId="4" borderId="21" xfId="0" applyFont="1" applyFill="1" applyBorder="1" applyAlignment="1">
      <alignment horizontal="right" vertical="center" wrapText="1"/>
    </xf>
    <xf numFmtId="0" fontId="6" fillId="4" borderId="22" xfId="0" applyFont="1" applyFill="1" applyBorder="1" applyAlignment="1">
      <alignment horizontal="right" vertical="center" wrapText="1"/>
    </xf>
    <xf numFmtId="0" fontId="6" fillId="0" borderId="23" xfId="0" applyFont="1" applyBorder="1" applyAlignment="1">
      <alignment horizontal="justify" vertical="center" wrapText="1"/>
    </xf>
    <xf numFmtId="0" fontId="6" fillId="0" borderId="24" xfId="0" applyFont="1" applyBorder="1" applyAlignment="1">
      <alignment horizontal="justify" vertical="center" wrapText="1"/>
    </xf>
    <xf numFmtId="0" fontId="31" fillId="5" borderId="15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justify" vertical="center" wrapText="1"/>
    </xf>
    <xf numFmtId="0" fontId="6" fillId="0" borderId="18" xfId="0" applyFont="1" applyBorder="1" applyAlignment="1">
      <alignment horizontal="justify" vertical="center" wrapText="1"/>
    </xf>
    <xf numFmtId="0" fontId="7" fillId="5" borderId="19" xfId="0" applyFont="1" applyFill="1" applyBorder="1" applyAlignment="1">
      <alignment horizontal="justify" vertical="center" wrapText="1"/>
    </xf>
    <xf numFmtId="0" fontId="7" fillId="5" borderId="20" xfId="0" applyFont="1" applyFill="1" applyBorder="1" applyAlignment="1">
      <alignment horizontal="justify" vertical="center" wrapText="1"/>
    </xf>
    <xf numFmtId="0" fontId="15" fillId="6" borderId="21" xfId="0" applyFont="1" applyFill="1" applyBorder="1" applyAlignment="1">
      <alignment horizontal="justify" vertical="center" wrapText="1"/>
    </xf>
    <xf numFmtId="0" fontId="15" fillId="6" borderId="22" xfId="0" applyFont="1" applyFill="1" applyBorder="1" applyAlignment="1">
      <alignment horizontal="justify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2" fillId="0" borderId="52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54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justify" vertical="center" wrapText="1"/>
    </xf>
    <xf numFmtId="0" fontId="10" fillId="0" borderId="60" xfId="0" applyFont="1" applyBorder="1" applyAlignment="1">
      <alignment horizontal="justify" vertical="center" wrapText="1"/>
    </xf>
    <xf numFmtId="0" fontId="10" fillId="0" borderId="62" xfId="0" applyFont="1" applyBorder="1" applyAlignment="1">
      <alignment horizontal="justify" vertical="center" wrapText="1"/>
    </xf>
    <xf numFmtId="0" fontId="22" fillId="8" borderId="38" xfId="0" applyFont="1" applyFill="1" applyBorder="1" applyAlignment="1">
      <alignment horizontal="center" vertical="center" wrapText="1"/>
    </xf>
    <xf numFmtId="0" fontId="22" fillId="8" borderId="47" xfId="0" applyFont="1" applyFill="1" applyBorder="1" applyAlignment="1">
      <alignment horizontal="center" vertical="center" wrapText="1"/>
    </xf>
    <xf numFmtId="0" fontId="22" fillId="8" borderId="44" xfId="0" applyFont="1" applyFill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7" borderId="51" xfId="0" applyFont="1" applyFill="1" applyBorder="1" applyAlignment="1">
      <alignment horizontal="center" vertical="center" wrapText="1"/>
    </xf>
    <xf numFmtId="0" fontId="22" fillId="7" borderId="48" xfId="0" applyFont="1" applyFill="1" applyBorder="1" applyAlignment="1">
      <alignment horizontal="center" vertical="center" wrapText="1"/>
    </xf>
    <xf numFmtId="0" fontId="22" fillId="7" borderId="49" xfId="0" applyFont="1" applyFill="1" applyBorder="1" applyAlignment="1">
      <alignment horizontal="center" vertical="center" wrapText="1"/>
    </xf>
    <xf numFmtId="0" fontId="10" fillId="0" borderId="51" xfId="0" applyFont="1" applyBorder="1" applyAlignment="1">
      <alignment horizontal="justify" vertical="center" wrapText="1"/>
    </xf>
    <xf numFmtId="0" fontId="10" fillId="0" borderId="48" xfId="0" applyFont="1" applyBorder="1" applyAlignment="1">
      <alignment horizontal="justify" vertical="center" wrapText="1"/>
    </xf>
    <xf numFmtId="0" fontId="10" fillId="0" borderId="49" xfId="0" applyFont="1" applyBorder="1" applyAlignment="1">
      <alignment horizontal="justify" vertical="center" wrapText="1"/>
    </xf>
    <xf numFmtId="0" fontId="22" fillId="8" borderId="52" xfId="0" applyFont="1" applyFill="1" applyBorder="1" applyAlignment="1">
      <alignment horizontal="center" vertical="center" wrapText="1"/>
    </xf>
    <xf numFmtId="0" fontId="22" fillId="8" borderId="39" xfId="0" applyFont="1" applyFill="1" applyBorder="1" applyAlignment="1">
      <alignment horizontal="center" vertical="center" wrapText="1"/>
    </xf>
    <xf numFmtId="0" fontId="22" fillId="8" borderId="20" xfId="0" applyFont="1" applyFill="1" applyBorder="1" applyAlignment="1">
      <alignment horizontal="center" vertical="center" wrapText="1"/>
    </xf>
    <xf numFmtId="0" fontId="22" fillId="8" borderId="53" xfId="0" applyFont="1" applyFill="1" applyBorder="1" applyAlignment="1">
      <alignment horizontal="center" vertical="center" wrapText="1"/>
    </xf>
    <xf numFmtId="0" fontId="22" fillId="8" borderId="0" xfId="0" applyFont="1" applyFill="1" applyBorder="1" applyAlignment="1">
      <alignment horizontal="center" vertical="center" wrapText="1"/>
    </xf>
    <xf numFmtId="0" fontId="22" fillId="8" borderId="22" xfId="0" applyFont="1" applyFill="1" applyBorder="1" applyAlignment="1">
      <alignment horizontal="center" vertical="center" wrapText="1"/>
    </xf>
    <xf numFmtId="0" fontId="0" fillId="8" borderId="58" xfId="0" applyFill="1" applyBorder="1" applyAlignment="1">
      <alignment vertical="center" wrapText="1"/>
    </xf>
    <xf numFmtId="0" fontId="0" fillId="8" borderId="31" xfId="0" applyFill="1" applyBorder="1" applyAlignment="1">
      <alignment vertical="center" wrapText="1"/>
    </xf>
    <xf numFmtId="0" fontId="0" fillId="8" borderId="40" xfId="0" applyFill="1" applyBorder="1" applyAlignment="1">
      <alignment vertical="center" wrapText="1"/>
    </xf>
    <xf numFmtId="0" fontId="22" fillId="7" borderId="17" xfId="0" applyFont="1" applyFill="1" applyBorder="1" applyAlignment="1">
      <alignment horizontal="center" vertical="center" wrapText="1"/>
    </xf>
    <xf numFmtId="0" fontId="22" fillId="7" borderId="18" xfId="0" applyFont="1" applyFill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12" borderId="51" xfId="0" applyFont="1" applyFill="1" applyBorder="1" applyAlignment="1">
      <alignment horizontal="center" vertical="center" wrapText="1"/>
    </xf>
    <xf numFmtId="0" fontId="22" fillId="12" borderId="48" xfId="0" applyFont="1" applyFill="1" applyBorder="1" applyAlignment="1">
      <alignment horizontal="center" vertical="center" wrapText="1"/>
    </xf>
    <xf numFmtId="0" fontId="22" fillId="12" borderId="49" xfId="0" applyFont="1" applyFill="1" applyBorder="1" applyAlignment="1">
      <alignment horizontal="center" vertical="center" wrapText="1"/>
    </xf>
    <xf numFmtId="0" fontId="22" fillId="12" borderId="18" xfId="0" applyFont="1" applyFill="1" applyBorder="1" applyAlignment="1">
      <alignment horizontal="center" vertical="center" wrapText="1"/>
    </xf>
    <xf numFmtId="0" fontId="22" fillId="12" borderId="17" xfId="0" applyFont="1" applyFill="1" applyBorder="1" applyAlignment="1">
      <alignment horizontal="center" vertical="center" wrapText="1"/>
    </xf>
    <xf numFmtId="0" fontId="22" fillId="8" borderId="51" xfId="0" applyFont="1" applyFill="1" applyBorder="1" applyAlignment="1">
      <alignment horizontal="center" vertical="center" wrapText="1"/>
    </xf>
    <xf numFmtId="0" fontId="22" fillId="8" borderId="48" xfId="0" applyFont="1" applyFill="1" applyBorder="1" applyAlignment="1">
      <alignment horizontal="center" vertical="center" wrapText="1"/>
    </xf>
    <xf numFmtId="0" fontId="22" fillId="8" borderId="49" xfId="0" applyFont="1" applyFill="1" applyBorder="1" applyAlignment="1">
      <alignment horizontal="center" vertical="center" wrapText="1"/>
    </xf>
    <xf numFmtId="0" fontId="22" fillId="8" borderId="18" xfId="0" applyFont="1" applyFill="1" applyBorder="1" applyAlignment="1">
      <alignment horizontal="center" vertical="center" wrapText="1"/>
    </xf>
    <xf numFmtId="0" fontId="22" fillId="8" borderId="17" xfId="0" applyFont="1" applyFill="1" applyBorder="1" applyAlignment="1">
      <alignment horizontal="center" vertical="center" wrapText="1"/>
    </xf>
    <xf numFmtId="0" fontId="22" fillId="11" borderId="17" xfId="0" applyFont="1" applyFill="1" applyBorder="1" applyAlignment="1">
      <alignment horizontal="center" vertical="center" wrapText="1"/>
    </xf>
    <xf numFmtId="0" fontId="22" fillId="11" borderId="48" xfId="0" applyFont="1" applyFill="1" applyBorder="1" applyAlignment="1">
      <alignment horizontal="center" vertical="center" wrapText="1"/>
    </xf>
    <xf numFmtId="0" fontId="22" fillId="11" borderId="18" xfId="0" applyFont="1" applyFill="1" applyBorder="1" applyAlignment="1">
      <alignment horizontal="center" vertical="center" wrapText="1"/>
    </xf>
    <xf numFmtId="0" fontId="22" fillId="11" borderId="49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justify" vertical="center" wrapText="1"/>
    </xf>
    <xf numFmtId="0" fontId="10" fillId="0" borderId="18" xfId="0" applyFont="1" applyBorder="1" applyAlignment="1">
      <alignment horizontal="justify" vertical="center" wrapText="1"/>
    </xf>
    <xf numFmtId="0" fontId="22" fillId="10" borderId="19" xfId="0" applyFont="1" applyFill="1" applyBorder="1" applyAlignment="1">
      <alignment horizontal="center" vertical="center" wrapText="1"/>
    </xf>
    <xf numFmtId="0" fontId="22" fillId="10" borderId="39" xfId="0" applyFont="1" applyFill="1" applyBorder="1" applyAlignment="1">
      <alignment horizontal="center" vertical="center" wrapText="1"/>
    </xf>
    <xf numFmtId="0" fontId="22" fillId="10" borderId="20" xfId="0" applyFont="1" applyFill="1" applyBorder="1" applyAlignment="1">
      <alignment horizontal="center" vertical="center" wrapText="1"/>
    </xf>
    <xf numFmtId="0" fontId="22" fillId="10" borderId="41" xfId="0" applyFont="1" applyFill="1" applyBorder="1" applyAlignment="1">
      <alignment horizontal="center" vertical="center" wrapText="1"/>
    </xf>
    <xf numFmtId="0" fontId="23" fillId="0" borderId="19" xfId="0" applyFont="1" applyBorder="1" applyAlignment="1">
      <alignment horizontal="justify" vertical="center" wrapText="1"/>
    </xf>
    <xf numFmtId="0" fontId="23" fillId="0" borderId="39" xfId="0" applyFont="1" applyBorder="1" applyAlignment="1">
      <alignment horizontal="justify" vertical="center" wrapText="1"/>
    </xf>
    <xf numFmtId="0" fontId="23" fillId="0" borderId="41" xfId="0" applyFont="1" applyBorder="1" applyAlignment="1">
      <alignment horizontal="justify" vertical="center" wrapText="1"/>
    </xf>
    <xf numFmtId="0" fontId="22" fillId="0" borderId="21" xfId="0" applyFont="1" applyBorder="1" applyAlignment="1">
      <alignment horizontal="justify" vertical="center" wrapText="1"/>
    </xf>
    <xf numFmtId="0" fontId="22" fillId="0" borderId="0" xfId="0" applyFont="1" applyBorder="1" applyAlignment="1">
      <alignment horizontal="justify" vertical="center" wrapText="1"/>
    </xf>
    <xf numFmtId="0" fontId="22" fillId="0" borderId="50" xfId="0" applyFont="1" applyBorder="1" applyAlignment="1">
      <alignment horizontal="justify" vertical="center" wrapText="1"/>
    </xf>
    <xf numFmtId="0" fontId="23" fillId="0" borderId="27" xfId="0" applyFont="1" applyBorder="1" applyAlignment="1">
      <alignment horizontal="justify" vertical="center" wrapText="1"/>
    </xf>
    <xf numFmtId="0" fontId="23" fillId="0" borderId="15" xfId="0" applyFont="1" applyBorder="1" applyAlignment="1">
      <alignment horizontal="justify" vertical="center" wrapText="1"/>
    </xf>
    <xf numFmtId="0" fontId="23" fillId="0" borderId="46" xfId="0" applyFont="1" applyBorder="1" applyAlignment="1">
      <alignment horizontal="justify" vertical="center" wrapText="1"/>
    </xf>
    <xf numFmtId="0" fontId="22" fillId="9" borderId="17" xfId="0" applyFont="1" applyFill="1" applyBorder="1" applyAlignment="1">
      <alignment horizontal="center" vertical="center" wrapText="1"/>
    </xf>
    <xf numFmtId="0" fontId="22" fillId="9" borderId="48" xfId="0" applyFont="1" applyFill="1" applyBorder="1" applyAlignment="1">
      <alignment horizontal="center" vertical="center" wrapText="1"/>
    </xf>
    <xf numFmtId="0" fontId="22" fillId="9" borderId="18" xfId="0" applyFont="1" applyFill="1" applyBorder="1" applyAlignment="1">
      <alignment horizontal="center" vertical="center" wrapText="1"/>
    </xf>
    <xf numFmtId="0" fontId="22" fillId="9" borderId="49" xfId="0" applyFont="1" applyFill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23" fillId="0" borderId="55" xfId="0" applyFont="1" applyBorder="1" applyAlignment="1">
      <alignment horizontal="justify" vertical="center" wrapText="1"/>
    </xf>
    <xf numFmtId="0" fontId="23" fillId="0" borderId="56" xfId="0" applyFont="1" applyBorder="1" applyAlignment="1">
      <alignment horizontal="justify" vertical="center" wrapText="1"/>
    </xf>
    <xf numFmtId="0" fontId="23" fillId="0" borderId="57" xfId="0" applyFont="1" applyBorder="1" applyAlignment="1">
      <alignment horizontal="justify" vertical="center" wrapText="1"/>
    </xf>
    <xf numFmtId="0" fontId="23" fillId="8" borderId="52" xfId="0" applyFont="1" applyFill="1" applyBorder="1" applyAlignment="1">
      <alignment horizontal="center" vertical="center" wrapText="1"/>
    </xf>
    <xf numFmtId="0" fontId="23" fillId="8" borderId="39" xfId="0" applyFont="1" applyFill="1" applyBorder="1" applyAlignment="1">
      <alignment horizontal="center" vertical="center" wrapText="1"/>
    </xf>
    <xf numFmtId="0" fontId="23" fillId="8" borderId="41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horizontal="left" vertical="center" wrapText="1"/>
    </xf>
    <xf numFmtId="0" fontId="23" fillId="0" borderId="39" xfId="0" applyFont="1" applyBorder="1" applyAlignment="1">
      <alignment horizontal="left" vertical="center" wrapText="1"/>
    </xf>
    <xf numFmtId="0" fontId="23" fillId="0" borderId="20" xfId="0" applyFont="1" applyBorder="1" applyAlignment="1">
      <alignment horizontal="left" vertical="center" wrapText="1"/>
    </xf>
    <xf numFmtId="0" fontId="26" fillId="2" borderId="17" xfId="0" applyFont="1" applyFill="1" applyBorder="1" applyAlignment="1">
      <alignment horizontal="center" vertical="center" wrapText="1"/>
    </xf>
    <xf numFmtId="0" fontId="26" fillId="2" borderId="48" xfId="0" applyFont="1" applyFill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39" xfId="0" applyFont="1" applyBorder="1" applyAlignment="1">
      <alignment horizontal="left" vertical="center" wrapText="1"/>
    </xf>
    <xf numFmtId="0" fontId="22" fillId="0" borderId="41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0" fontId="23" fillId="0" borderId="41" xfId="0" applyFont="1" applyBorder="1" applyAlignment="1">
      <alignment horizontal="left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22" fillId="8" borderId="19" xfId="0" applyFont="1" applyFill="1" applyBorder="1" applyAlignment="1">
      <alignment horizontal="center" vertical="center" wrapText="1"/>
    </xf>
    <xf numFmtId="0" fontId="22" fillId="8" borderId="21" xfId="0" applyFont="1" applyFill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39" xfId="0" applyFont="1" applyBorder="1" applyAlignment="1">
      <alignment horizontal="center" vertical="center" wrapText="1"/>
    </xf>
    <xf numFmtId="0" fontId="25" fillId="0" borderId="41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2" fillId="8" borderId="33" xfId="0" applyFont="1" applyFill="1" applyBorder="1" applyAlignment="1">
      <alignment horizontal="center" vertical="center" wrapText="1"/>
    </xf>
    <xf numFmtId="0" fontId="22" fillId="8" borderId="34" xfId="0" applyFont="1" applyFill="1" applyBorder="1" applyAlignment="1">
      <alignment horizontal="center" vertical="center" wrapText="1"/>
    </xf>
    <xf numFmtId="0" fontId="22" fillId="8" borderId="35" xfId="0" applyFont="1" applyFill="1" applyBorder="1" applyAlignment="1">
      <alignment horizontal="center" vertical="center" wrapText="1"/>
    </xf>
    <xf numFmtId="0" fontId="23" fillId="0" borderId="33" xfId="0" applyFont="1" applyBorder="1" applyAlignment="1">
      <alignment horizontal="right" vertical="center" wrapText="1"/>
    </xf>
    <xf numFmtId="0" fontId="23" fillId="0" borderId="34" xfId="0" applyFont="1" applyBorder="1" applyAlignment="1">
      <alignment horizontal="right" vertical="center" wrapText="1"/>
    </xf>
    <xf numFmtId="0" fontId="23" fillId="0" borderId="35" xfId="0" applyFont="1" applyBorder="1" applyAlignment="1">
      <alignment horizontal="right" vertical="center" wrapText="1"/>
    </xf>
    <xf numFmtId="0" fontId="10" fillId="0" borderId="55" xfId="0" applyFont="1" applyBorder="1" applyAlignment="1">
      <alignment vertical="center" wrapText="1"/>
    </xf>
    <xf numFmtId="0" fontId="10" fillId="0" borderId="56" xfId="0" applyFont="1" applyBorder="1" applyAlignment="1">
      <alignment vertical="center" wrapText="1"/>
    </xf>
    <xf numFmtId="0" fontId="10" fillId="0" borderId="63" xfId="0" applyFont="1" applyBorder="1" applyAlignment="1">
      <alignment vertical="center" wrapText="1"/>
    </xf>
    <xf numFmtId="0" fontId="22" fillId="5" borderId="55" xfId="0" applyFont="1" applyFill="1" applyBorder="1" applyAlignment="1">
      <alignment horizontal="center" vertical="center" wrapText="1"/>
    </xf>
    <xf numFmtId="0" fontId="22" fillId="5" borderId="56" xfId="0" applyFont="1" applyFill="1" applyBorder="1" applyAlignment="1">
      <alignment horizontal="center" vertical="center" wrapText="1"/>
    </xf>
    <xf numFmtId="0" fontId="22" fillId="5" borderId="63" xfId="0" applyFont="1" applyFill="1" applyBorder="1" applyAlignment="1">
      <alignment horizontal="center" vertical="center" wrapText="1"/>
    </xf>
    <xf numFmtId="0" fontId="23" fillId="0" borderId="55" xfId="0" applyFont="1" applyBorder="1" applyAlignment="1">
      <alignment horizontal="right" vertical="center" wrapText="1"/>
    </xf>
    <xf numFmtId="0" fontId="23" fillId="0" borderId="56" xfId="0" applyFont="1" applyBorder="1" applyAlignment="1">
      <alignment horizontal="right" vertical="center" wrapText="1"/>
    </xf>
    <xf numFmtId="0" fontId="23" fillId="0" borderId="57" xfId="0" applyFont="1" applyBorder="1" applyAlignment="1">
      <alignment horizontal="right" vertical="center" wrapText="1"/>
    </xf>
    <xf numFmtId="0" fontId="10" fillId="0" borderId="42" xfId="0" applyFont="1" applyBorder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19" fillId="0" borderId="31" xfId="0" applyFont="1" applyBorder="1" applyAlignment="1">
      <alignment horizontal="left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28" fillId="9" borderId="76" xfId="0" applyFont="1" applyFill="1" applyBorder="1" applyAlignment="1">
      <alignment horizontal="center" vertical="center" wrapText="1"/>
    </xf>
    <xf numFmtId="0" fontId="28" fillId="9" borderId="73" xfId="0" applyFont="1" applyFill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2" borderId="17" xfId="0" applyFont="1" applyFill="1" applyBorder="1" applyAlignment="1">
      <alignment horizontal="center" vertical="center" wrapText="1"/>
    </xf>
    <xf numFmtId="0" fontId="28" fillId="2" borderId="48" xfId="0" applyFont="1" applyFill="1" applyBorder="1" applyAlignment="1">
      <alignment horizontal="center" vertical="center" wrapText="1"/>
    </xf>
    <xf numFmtId="0" fontId="28" fillId="2" borderId="74" xfId="0" applyFont="1" applyFill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48" xfId="0" applyFont="1" applyBorder="1" applyAlignment="1">
      <alignment horizontal="left" vertical="center" wrapText="1"/>
    </xf>
    <xf numFmtId="0" fontId="28" fillId="0" borderId="74" xfId="0" applyFont="1" applyBorder="1" applyAlignment="1">
      <alignment horizontal="left" vertical="center" wrapText="1"/>
    </xf>
    <xf numFmtId="0" fontId="29" fillId="0" borderId="81" xfId="0" applyFont="1" applyBorder="1" applyAlignment="1">
      <alignment horizontal="center" vertical="center" wrapText="1"/>
    </xf>
    <xf numFmtId="0" fontId="0" fillId="0" borderId="82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28" fillId="0" borderId="48" xfId="0" applyFont="1" applyBorder="1" applyAlignment="1">
      <alignment horizontal="center" vertical="center" wrapText="1"/>
    </xf>
    <xf numFmtId="0" fontId="28" fillId="9" borderId="75" xfId="0" applyFont="1" applyFill="1" applyBorder="1" applyAlignment="1">
      <alignment horizontal="center" vertical="center" wrapText="1"/>
    </xf>
    <xf numFmtId="0" fontId="28" fillId="9" borderId="48" xfId="0" applyFont="1" applyFill="1" applyBorder="1" applyAlignment="1">
      <alignment horizontal="center" vertical="center" wrapText="1"/>
    </xf>
    <xf numFmtId="0" fontId="28" fillId="9" borderId="18" xfId="0" applyFont="1" applyFill="1" applyBorder="1" applyAlignment="1">
      <alignment horizontal="center" vertical="center" wrapText="1"/>
    </xf>
    <xf numFmtId="0" fontId="28" fillId="9" borderId="17" xfId="0" applyFont="1" applyFill="1" applyBorder="1" applyAlignment="1">
      <alignment horizontal="center" vertical="center" wrapText="1"/>
    </xf>
    <xf numFmtId="0" fontId="28" fillId="9" borderId="74" xfId="0" applyFont="1" applyFill="1" applyBorder="1" applyAlignment="1">
      <alignment horizontal="center" vertical="center" wrapText="1"/>
    </xf>
    <xf numFmtId="0" fontId="28" fillId="9" borderId="19" xfId="0" applyFont="1" applyFill="1" applyBorder="1" applyAlignment="1">
      <alignment horizontal="center" vertical="center" wrapText="1"/>
    </xf>
    <xf numFmtId="0" fontId="28" fillId="9" borderId="20" xfId="0" applyFont="1" applyFill="1" applyBorder="1" applyAlignment="1">
      <alignment horizontal="center" vertical="center" wrapText="1"/>
    </xf>
    <xf numFmtId="0" fontId="28" fillId="9" borderId="39" xfId="0" applyFont="1" applyFill="1" applyBorder="1" applyAlignment="1">
      <alignment horizontal="center" vertical="center" wrapText="1"/>
    </xf>
    <xf numFmtId="0" fontId="28" fillId="0" borderId="69" xfId="0" applyFont="1" applyBorder="1" applyAlignment="1">
      <alignment horizontal="center" vertical="center" wrapText="1"/>
    </xf>
    <xf numFmtId="0" fontId="28" fillId="0" borderId="71" xfId="0" applyFont="1" applyBorder="1" applyAlignment="1">
      <alignment horizontal="center" vertical="center" wrapText="1"/>
    </xf>
    <xf numFmtId="0" fontId="28" fillId="0" borderId="72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48" xfId="0" applyFont="1" applyBorder="1" applyAlignment="1">
      <alignment horizontal="center" vertical="center" wrapText="1"/>
    </xf>
    <xf numFmtId="0" fontId="23" fillId="0" borderId="74" xfId="0" applyFont="1" applyBorder="1" applyAlignment="1">
      <alignment horizontal="center" vertical="center" wrapText="1"/>
    </xf>
    <xf numFmtId="0" fontId="28" fillId="9" borderId="67" xfId="0" applyFont="1" applyFill="1" applyBorder="1" applyAlignment="1">
      <alignment horizontal="center" vertical="center" wrapText="1"/>
    </xf>
    <xf numFmtId="0" fontId="6" fillId="0" borderId="68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28" fillId="9" borderId="68" xfId="0" applyFont="1" applyFill="1" applyBorder="1" applyAlignment="1">
      <alignment horizontal="center" vertical="center" wrapText="1"/>
    </xf>
    <xf numFmtId="0" fontId="28" fillId="9" borderId="30" xfId="0" applyFont="1" applyFill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28" fillId="9" borderId="55" xfId="0" applyFont="1" applyFill="1" applyBorder="1" applyAlignment="1">
      <alignment horizontal="center" vertical="center" wrapText="1"/>
    </xf>
    <xf numFmtId="0" fontId="28" fillId="9" borderId="56" xfId="0" applyFont="1" applyFill="1" applyBorder="1" applyAlignment="1">
      <alignment horizontal="center" vertical="center" wrapText="1"/>
    </xf>
    <xf numFmtId="0" fontId="28" fillId="9" borderId="63" xfId="0" applyFont="1" applyFill="1" applyBorder="1" applyAlignment="1">
      <alignment horizontal="center" vertical="center" wrapText="1"/>
    </xf>
    <xf numFmtId="0" fontId="28" fillId="9" borderId="27" xfId="0" applyFont="1" applyFill="1" applyBorder="1" applyAlignment="1">
      <alignment horizontal="center" vertical="center" wrapText="1"/>
    </xf>
    <xf numFmtId="0" fontId="28" fillId="9" borderId="15" xfId="0" applyFont="1" applyFill="1" applyBorder="1" applyAlignment="1">
      <alignment horizontal="center" vertical="center" wrapText="1"/>
    </xf>
    <xf numFmtId="0" fontId="28" fillId="9" borderId="28" xfId="0" applyFont="1" applyFill="1" applyBorder="1" applyAlignment="1">
      <alignment horizontal="center" vertical="center" wrapText="1"/>
    </xf>
    <xf numFmtId="0" fontId="6" fillId="0" borderId="55" xfId="0" applyFont="1" applyBorder="1" applyAlignment="1">
      <alignment vertical="center" wrapText="1"/>
    </xf>
    <xf numFmtId="0" fontId="6" fillId="0" borderId="56" xfId="0" applyFont="1" applyBorder="1" applyAlignment="1">
      <alignment vertical="center" wrapText="1"/>
    </xf>
    <xf numFmtId="0" fontId="6" fillId="0" borderId="63" xfId="0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28" fillId="9" borderId="69" xfId="0" applyFont="1" applyFill="1" applyBorder="1" applyAlignment="1">
      <alignment horizontal="center" vertical="center" wrapText="1"/>
    </xf>
    <xf numFmtId="0" fontId="28" fillId="9" borderId="70" xfId="0" applyFont="1" applyFill="1" applyBorder="1" applyAlignment="1">
      <alignment horizontal="center" vertical="center" wrapText="1"/>
    </xf>
    <xf numFmtId="0" fontId="6" fillId="0" borderId="48" xfId="0" applyFont="1" applyBorder="1" applyAlignment="1">
      <alignment horizontal="justify" vertical="center" wrapText="1"/>
    </xf>
    <xf numFmtId="0" fontId="6" fillId="0" borderId="74" xfId="0" applyFont="1" applyBorder="1" applyAlignment="1">
      <alignment horizontal="justify" vertical="center" wrapText="1"/>
    </xf>
    <xf numFmtId="0" fontId="6" fillId="0" borderId="87" xfId="0" applyFont="1" applyBorder="1" applyAlignment="1">
      <alignment horizontal="justify" vertical="center" wrapText="1"/>
    </xf>
    <xf numFmtId="0" fontId="6" fillId="0" borderId="88" xfId="0" applyFont="1" applyBorder="1" applyAlignment="1">
      <alignment horizontal="justify" vertical="center" wrapText="1"/>
    </xf>
    <xf numFmtId="0" fontId="6" fillId="0" borderId="89" xfId="0" applyFont="1" applyBorder="1" applyAlignment="1">
      <alignment horizontal="justify" vertical="center" wrapText="1"/>
    </xf>
    <xf numFmtId="0" fontId="27" fillId="0" borderId="85" xfId="0" applyFont="1" applyBorder="1" applyAlignment="1">
      <alignment horizontal="justify" vertical="center" wrapText="1"/>
    </xf>
    <xf numFmtId="0" fontId="27" fillId="0" borderId="71" xfId="0" applyFont="1" applyBorder="1" applyAlignment="1">
      <alignment horizontal="justify" vertical="center" wrapText="1"/>
    </xf>
    <xf numFmtId="0" fontId="27" fillId="0" borderId="72" xfId="0" applyFont="1" applyBorder="1" applyAlignment="1">
      <alignment horizontal="justify" vertical="center" wrapText="1"/>
    </xf>
    <xf numFmtId="0" fontId="27" fillId="0" borderId="75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6" fillId="0" borderId="74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8" fillId="0" borderId="39" xfId="0" applyFont="1" applyBorder="1" applyAlignment="1">
      <alignment horizontal="center" vertical="center" wrapText="1"/>
    </xf>
    <xf numFmtId="0" fontId="28" fillId="0" borderId="90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91" xfId="0" applyFont="1" applyBorder="1" applyAlignment="1">
      <alignment horizontal="center" vertical="center" wrapText="1"/>
    </xf>
    <xf numFmtId="0" fontId="28" fillId="0" borderId="87" xfId="0" applyFont="1" applyBorder="1" applyAlignment="1">
      <alignment horizontal="left" vertical="center" wrapText="1"/>
    </xf>
    <xf numFmtId="0" fontId="28" fillId="0" borderId="88" xfId="0" applyFont="1" applyBorder="1" applyAlignment="1">
      <alignment horizontal="left" vertical="center" wrapText="1"/>
    </xf>
    <xf numFmtId="0" fontId="28" fillId="0" borderId="89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5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07" xfId="0" applyFont="1" applyBorder="1" applyAlignment="1">
      <alignment horizontal="justify" vertical="center" wrapText="1"/>
    </xf>
    <xf numFmtId="0" fontId="6" fillId="0" borderId="108" xfId="0" applyFont="1" applyBorder="1" applyAlignment="1">
      <alignment horizontal="justify" vertical="center" wrapText="1"/>
    </xf>
    <xf numFmtId="0" fontId="6" fillId="0" borderId="109" xfId="0" applyFont="1" applyBorder="1" applyAlignment="1">
      <alignment horizontal="justify" vertical="center" wrapText="1"/>
    </xf>
    <xf numFmtId="0" fontId="6" fillId="0" borderId="110" xfId="0" applyFont="1" applyBorder="1" applyAlignment="1">
      <alignment horizontal="justify" vertical="center" wrapText="1"/>
    </xf>
    <xf numFmtId="0" fontId="27" fillId="8" borderId="107" xfId="0" applyFont="1" applyFill="1" applyBorder="1" applyAlignment="1">
      <alignment horizontal="center" vertical="center" wrapText="1"/>
    </xf>
    <xf numFmtId="0" fontId="27" fillId="8" borderId="108" xfId="0" applyFont="1" applyFill="1" applyBorder="1" applyAlignment="1">
      <alignment horizontal="center" vertical="center" wrapText="1"/>
    </xf>
    <xf numFmtId="0" fontId="27" fillId="8" borderId="109" xfId="0" applyFont="1" applyFill="1" applyBorder="1" applyAlignment="1">
      <alignment horizontal="center" vertical="center" wrapText="1"/>
    </xf>
    <xf numFmtId="0" fontId="27" fillId="8" borderId="110" xfId="0" applyFont="1" applyFill="1" applyBorder="1" applyAlignment="1">
      <alignment horizontal="center" vertical="center" wrapText="1"/>
    </xf>
    <xf numFmtId="0" fontId="27" fillId="5" borderId="114" xfId="0" applyFont="1" applyFill="1" applyBorder="1" applyAlignment="1">
      <alignment horizontal="center" vertical="center" wrapText="1"/>
    </xf>
    <xf numFmtId="0" fontId="27" fillId="5" borderId="115" xfId="0" applyFont="1" applyFill="1" applyBorder="1" applyAlignment="1">
      <alignment horizontal="center" vertical="center" wrapText="1"/>
    </xf>
    <xf numFmtId="0" fontId="27" fillId="7" borderId="116" xfId="0" applyFont="1" applyFill="1" applyBorder="1" applyAlignment="1">
      <alignment horizontal="center" vertical="center" wrapText="1"/>
    </xf>
    <xf numFmtId="0" fontId="27" fillId="7" borderId="119" xfId="0" applyFont="1" applyFill="1" applyBorder="1" applyAlignment="1">
      <alignment horizontal="center" vertical="center" wrapText="1"/>
    </xf>
    <xf numFmtId="0" fontId="27" fillId="7" borderId="117" xfId="0" applyFont="1" applyFill="1" applyBorder="1" applyAlignment="1">
      <alignment horizontal="center" vertical="center" wrapText="1"/>
    </xf>
    <xf numFmtId="0" fontId="27" fillId="7" borderId="120" xfId="0" applyFont="1" applyFill="1" applyBorder="1" applyAlignment="1">
      <alignment horizontal="center" vertical="center" wrapText="1"/>
    </xf>
    <xf numFmtId="0" fontId="6" fillId="0" borderId="96" xfId="0" applyFont="1" applyBorder="1" applyAlignment="1">
      <alignment horizontal="justify" vertical="center" wrapText="1"/>
    </xf>
    <xf numFmtId="0" fontId="6" fillId="0" borderId="98" xfId="0" applyFont="1" applyBorder="1" applyAlignment="1">
      <alignment horizontal="justify" vertical="center" wrapText="1"/>
    </xf>
    <xf numFmtId="0" fontId="6" fillId="0" borderId="97" xfId="0" applyFont="1" applyBorder="1" applyAlignment="1">
      <alignment horizontal="justify" vertical="center" wrapText="1"/>
    </xf>
    <xf numFmtId="0" fontId="6" fillId="0" borderId="99" xfId="0" applyFont="1" applyBorder="1" applyAlignment="1">
      <alignment horizontal="justify" vertical="center" wrapText="1"/>
    </xf>
    <xf numFmtId="0" fontId="9" fillId="0" borderId="111" xfId="0" applyFont="1" applyBorder="1" applyAlignment="1">
      <alignment horizontal="center" vertical="center" wrapText="1"/>
    </xf>
    <xf numFmtId="0" fontId="9" fillId="0" borderId="112" xfId="0" applyFont="1" applyBorder="1" applyAlignment="1">
      <alignment horizontal="center" vertical="center" wrapText="1"/>
    </xf>
    <xf numFmtId="0" fontId="9" fillId="0" borderId="113" xfId="0" applyFont="1" applyBorder="1" applyAlignment="1">
      <alignment horizontal="center" vertical="center" wrapText="1"/>
    </xf>
    <xf numFmtId="0" fontId="9" fillId="0" borderId="116" xfId="0" applyFont="1" applyBorder="1" applyAlignment="1">
      <alignment vertical="center" wrapText="1"/>
    </xf>
    <xf numFmtId="0" fontId="9" fillId="0" borderId="117" xfId="0" applyFont="1" applyBorder="1" applyAlignment="1">
      <alignment vertical="center" wrapText="1"/>
    </xf>
    <xf numFmtId="0" fontId="27" fillId="5" borderId="116" xfId="0" applyFont="1" applyFill="1" applyBorder="1" applyAlignment="1">
      <alignment horizontal="center" vertical="center" wrapText="1"/>
    </xf>
    <xf numFmtId="0" fontId="27" fillId="5" borderId="117" xfId="0" applyFont="1" applyFill="1" applyBorder="1" applyAlignment="1">
      <alignment horizontal="center" vertical="center" wrapText="1"/>
    </xf>
    <xf numFmtId="0" fontId="9" fillId="0" borderId="116" xfId="0" applyFont="1" applyBorder="1" applyAlignment="1">
      <alignment horizontal="center" vertical="center" wrapText="1"/>
    </xf>
    <xf numFmtId="0" fontId="9" fillId="0" borderId="119" xfId="0" applyFont="1" applyBorder="1" applyAlignment="1">
      <alignment horizontal="center" vertical="center" wrapText="1"/>
    </xf>
    <xf numFmtId="0" fontId="9" fillId="0" borderId="120" xfId="0" applyFont="1" applyBorder="1" applyAlignment="1">
      <alignment horizontal="center" vertical="center" wrapText="1"/>
    </xf>
    <xf numFmtId="0" fontId="27" fillId="5" borderId="123" xfId="0" applyFont="1" applyFill="1" applyBorder="1" applyAlignment="1">
      <alignment horizontal="center" vertical="center" wrapText="1"/>
    </xf>
    <xf numFmtId="0" fontId="28" fillId="0" borderId="116" xfId="0" applyFont="1" applyBorder="1" applyAlignment="1">
      <alignment horizontal="justify" vertical="center" wrapText="1"/>
    </xf>
    <xf numFmtId="0" fontId="28" fillId="0" borderId="119" xfId="0" applyFont="1" applyBorder="1" applyAlignment="1">
      <alignment horizontal="justify" vertical="center" wrapText="1"/>
    </xf>
    <xf numFmtId="0" fontId="28" fillId="0" borderId="120" xfId="0" applyFont="1" applyBorder="1" applyAlignment="1">
      <alignment horizontal="justify" vertical="center" wrapText="1"/>
    </xf>
    <xf numFmtId="0" fontId="28" fillId="0" borderId="124" xfId="0" applyFont="1" applyBorder="1" applyAlignment="1">
      <alignment horizontal="justify" vertical="center" wrapText="1"/>
    </xf>
    <xf numFmtId="0" fontId="28" fillId="0" borderId="0" xfId="0" applyFont="1" applyBorder="1" applyAlignment="1">
      <alignment horizontal="justify" vertical="center" wrapText="1"/>
    </xf>
    <xf numFmtId="0" fontId="28" fillId="0" borderId="125" xfId="0" applyFont="1" applyBorder="1" applyAlignment="1">
      <alignment horizontal="justify" vertical="center" wrapText="1"/>
    </xf>
    <xf numFmtId="0" fontId="28" fillId="0" borderId="118" xfId="0" applyFont="1" applyBorder="1" applyAlignment="1">
      <alignment horizontal="justify" vertical="center" wrapText="1"/>
    </xf>
    <xf numFmtId="0" fontId="28" fillId="0" borderId="121" xfId="0" applyFont="1" applyBorder="1" applyAlignment="1">
      <alignment horizontal="justify" vertical="center" wrapText="1"/>
    </xf>
    <xf numFmtId="0" fontId="28" fillId="0" borderId="122" xfId="0" applyFont="1" applyBorder="1" applyAlignment="1">
      <alignment horizontal="justify" vertical="center" wrapText="1"/>
    </xf>
    <xf numFmtId="0" fontId="6" fillId="0" borderId="116" xfId="0" applyFont="1" applyBorder="1" applyAlignment="1">
      <alignment horizontal="justify" vertical="center" wrapText="1"/>
    </xf>
    <xf numFmtId="0" fontId="6" fillId="0" borderId="119" xfId="0" applyFont="1" applyBorder="1" applyAlignment="1">
      <alignment horizontal="justify" vertical="center" wrapText="1"/>
    </xf>
    <xf numFmtId="0" fontId="6" fillId="0" borderId="120" xfId="0" applyFont="1" applyBorder="1" applyAlignment="1">
      <alignment horizontal="justify" vertical="center" wrapText="1"/>
    </xf>
    <xf numFmtId="0" fontId="6" fillId="0" borderId="101" xfId="0" applyFont="1" applyBorder="1" applyAlignment="1">
      <alignment horizontal="justify" vertical="center" wrapText="1"/>
    </xf>
    <xf numFmtId="0" fontId="6" fillId="0" borderId="102" xfId="0" applyFont="1" applyBorder="1" applyAlignment="1">
      <alignment horizontal="justify" vertical="center" wrapText="1"/>
    </xf>
    <xf numFmtId="0" fontId="6" fillId="0" borderId="103" xfId="0" applyFont="1" applyBorder="1" applyAlignment="1">
      <alignment horizontal="justify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B$5" lockText="1" noThreeD="1"/>
</file>

<file path=xl/ctrlProps/ctrlProp10.xml><?xml version="1.0" encoding="utf-8"?>
<formControlPr xmlns="http://schemas.microsoft.com/office/spreadsheetml/2009/9/main" objectType="CheckBox" fmlaLink="$P$5" lockText="1" noThreeD="1"/>
</file>

<file path=xl/ctrlProps/ctrlProp100.xml><?xml version="1.0" encoding="utf-8"?>
<formControlPr xmlns="http://schemas.microsoft.com/office/spreadsheetml/2009/9/main" objectType="CheckBox" fmlaLink="$N$15" lockText="1" noThreeD="1"/>
</file>

<file path=xl/ctrlProps/ctrlProp101.xml><?xml version="1.0" encoding="utf-8"?>
<formControlPr xmlns="http://schemas.microsoft.com/office/spreadsheetml/2009/9/main" objectType="CheckBox" fmlaLink="$R$15" lockText="1" noThreeD="1"/>
</file>

<file path=xl/ctrlProps/ctrlProp102.xml><?xml version="1.0" encoding="utf-8"?>
<formControlPr xmlns="http://schemas.microsoft.com/office/spreadsheetml/2009/9/main" objectType="CheckBox" fmlaLink="$B$17" lockText="1" noThreeD="1"/>
</file>

<file path=xl/ctrlProps/ctrlProp103.xml><?xml version="1.0" encoding="utf-8"?>
<formControlPr xmlns="http://schemas.microsoft.com/office/spreadsheetml/2009/9/main" objectType="CheckBox" fmlaLink="$G$17" lockText="1" noThreeD="1"/>
</file>

<file path=xl/ctrlProps/ctrlProp104.xml><?xml version="1.0" encoding="utf-8"?>
<formControlPr xmlns="http://schemas.microsoft.com/office/spreadsheetml/2009/9/main" objectType="CheckBox" fmlaLink="$K$17" lockText="1" noThreeD="1"/>
</file>

<file path=xl/ctrlProps/ctrlProp105.xml><?xml version="1.0" encoding="utf-8"?>
<formControlPr xmlns="http://schemas.microsoft.com/office/spreadsheetml/2009/9/main" objectType="CheckBox" fmlaLink="$B$19" lockText="1" noThreeD="1"/>
</file>

<file path=xl/ctrlProps/ctrlProp106.xml><?xml version="1.0" encoding="utf-8"?>
<formControlPr xmlns="http://schemas.microsoft.com/office/spreadsheetml/2009/9/main" objectType="CheckBox" fmlaLink="$F$19" lockText="1" noThreeD="1"/>
</file>

<file path=xl/ctrlProps/ctrlProp107.xml><?xml version="1.0" encoding="utf-8"?>
<formControlPr xmlns="http://schemas.microsoft.com/office/spreadsheetml/2009/9/main" objectType="CheckBox" fmlaLink="$I$19" lockText="1" noThreeD="1"/>
</file>

<file path=xl/ctrlProps/ctrlProp108.xml><?xml version="1.0" encoding="utf-8"?>
<formControlPr xmlns="http://schemas.microsoft.com/office/spreadsheetml/2009/9/main" objectType="CheckBox" fmlaLink="$B$21" lockText="1" noThreeD="1"/>
</file>

<file path=xl/ctrlProps/ctrlProp109.xml><?xml version="1.0" encoding="utf-8"?>
<formControlPr xmlns="http://schemas.microsoft.com/office/spreadsheetml/2009/9/main" objectType="CheckBox" fmlaLink="$B$23" lockText="1" noThreeD="1"/>
</file>

<file path=xl/ctrlProps/ctrlProp11.xml><?xml version="1.0" encoding="utf-8"?>
<formControlPr xmlns="http://schemas.microsoft.com/office/spreadsheetml/2009/9/main" objectType="CheckBox" checked="Checked" fmlaLink="$R$9" lockText="1" noThreeD="1"/>
</file>

<file path=xl/ctrlProps/ctrlProp110.xml><?xml version="1.0" encoding="utf-8"?>
<formControlPr xmlns="http://schemas.microsoft.com/office/spreadsheetml/2009/9/main" objectType="CheckBox" fmlaLink="$D$23" lockText="1" noThreeD="1"/>
</file>

<file path=xl/ctrlProps/ctrlProp111.xml><?xml version="1.0" encoding="utf-8"?>
<formControlPr xmlns="http://schemas.microsoft.com/office/spreadsheetml/2009/9/main" objectType="CheckBox" fmlaLink="$I$23" lockText="1" noThreeD="1"/>
</file>

<file path=xl/ctrlProps/ctrlProp112.xml><?xml version="1.0" encoding="utf-8"?>
<formControlPr xmlns="http://schemas.microsoft.com/office/spreadsheetml/2009/9/main" objectType="CheckBox" fmlaLink="$K$23" lockText="1" noThreeD="1"/>
</file>

<file path=xl/ctrlProps/ctrlProp113.xml><?xml version="1.0" encoding="utf-8"?>
<formControlPr xmlns="http://schemas.microsoft.com/office/spreadsheetml/2009/9/main" objectType="CheckBox" fmlaLink="$O$23" lockText="1" noThreeD="1"/>
</file>

<file path=xl/ctrlProps/ctrlProp114.xml><?xml version="1.0" encoding="utf-8"?>
<formControlPr xmlns="http://schemas.microsoft.com/office/spreadsheetml/2009/9/main" objectType="CheckBox" fmlaLink="$D$37" lockText="1" noThreeD="1"/>
</file>

<file path=xl/ctrlProps/ctrlProp115.xml><?xml version="1.0" encoding="utf-8"?>
<formControlPr xmlns="http://schemas.microsoft.com/office/spreadsheetml/2009/9/main" objectType="CheckBox" fmlaLink="$L$37" lockText="1" noThreeD="1"/>
</file>

<file path=xl/ctrlProps/ctrlProp116.xml><?xml version="1.0" encoding="utf-8"?>
<formControlPr xmlns="http://schemas.microsoft.com/office/spreadsheetml/2009/9/main" objectType="CheckBox" checked="Checked" fmlaLink="$D$39" lockText="1" noThreeD="1"/>
</file>

<file path=xl/ctrlProps/ctrlProp117.xml><?xml version="1.0" encoding="utf-8"?>
<formControlPr xmlns="http://schemas.microsoft.com/office/spreadsheetml/2009/9/main" objectType="CheckBox" fmlaLink="$L$39" lockText="1" noThreeD="1"/>
</file>

<file path=xl/ctrlProps/ctrlProp118.xml><?xml version="1.0" encoding="utf-8"?>
<formControlPr xmlns="http://schemas.microsoft.com/office/spreadsheetml/2009/9/main" objectType="CheckBox" fmlaLink="$D$5" lockText="1" noThreeD="1"/>
</file>

<file path=xl/ctrlProps/ctrlProp119.xml><?xml version="1.0" encoding="utf-8"?>
<formControlPr xmlns="http://schemas.microsoft.com/office/spreadsheetml/2009/9/main" objectType="CheckBox" fmlaLink="$G$5" lockText="1" noThreeD="1"/>
</file>

<file path=xl/ctrlProps/ctrlProp12.xml><?xml version="1.0" encoding="utf-8"?>
<formControlPr xmlns="http://schemas.microsoft.com/office/spreadsheetml/2009/9/main" objectType="CheckBox" fmlaLink="$T$9" lockText="1" noThreeD="1"/>
</file>

<file path=xl/ctrlProps/ctrlProp120.xml><?xml version="1.0" encoding="utf-8"?>
<formControlPr xmlns="http://schemas.microsoft.com/office/spreadsheetml/2009/9/main" objectType="CheckBox" fmlaLink="$I$13" lockText="1" noThreeD="1"/>
</file>

<file path=xl/ctrlProps/ctrlProp13.xml><?xml version="1.0" encoding="utf-8"?>
<formControlPr xmlns="http://schemas.microsoft.com/office/spreadsheetml/2009/9/main" objectType="CheckBox" fmlaLink="$B$13" lockText="1" noThreeD="1"/>
</file>

<file path=xl/ctrlProps/ctrlProp14.xml><?xml version="1.0" encoding="utf-8"?>
<formControlPr xmlns="http://schemas.microsoft.com/office/spreadsheetml/2009/9/main" objectType="CheckBox" fmlaLink="$F$13" lockText="1" noThreeD="1"/>
</file>

<file path=xl/ctrlProps/ctrlProp15.xml><?xml version="1.0" encoding="utf-8"?>
<formControlPr xmlns="http://schemas.microsoft.com/office/spreadsheetml/2009/9/main" objectType="CheckBox" fmlaLink="$K$13" lockText="1" noThreeD="1"/>
</file>

<file path=xl/ctrlProps/ctrlProp16.xml><?xml version="1.0" encoding="utf-8"?>
<formControlPr xmlns="http://schemas.microsoft.com/office/spreadsheetml/2009/9/main" objectType="CheckBox" fmlaLink="$N$13" lockText="1" noThreeD="1"/>
</file>

<file path=xl/ctrlProps/ctrlProp17.xml><?xml version="1.0" encoding="utf-8"?>
<formControlPr xmlns="http://schemas.microsoft.com/office/spreadsheetml/2009/9/main" objectType="CheckBox" checked="Checked" fmlaLink="$R$13" lockText="1" noThreeD="1"/>
</file>

<file path=xl/ctrlProps/ctrlProp18.xml><?xml version="1.0" encoding="utf-8"?>
<formControlPr xmlns="http://schemas.microsoft.com/office/spreadsheetml/2009/9/main" objectType="CheckBox" fmlaLink="$B$15" lockText="1" noThreeD="1"/>
</file>

<file path=xl/ctrlProps/ctrlProp19.xml><?xml version="1.0" encoding="utf-8"?>
<formControlPr xmlns="http://schemas.microsoft.com/office/spreadsheetml/2009/9/main" objectType="CheckBox" fmlaLink="$G$15" lockText="1" noThreeD="1"/>
</file>

<file path=xl/ctrlProps/ctrlProp2.xml><?xml version="1.0" encoding="utf-8"?>
<formControlPr xmlns="http://schemas.microsoft.com/office/spreadsheetml/2009/9/main" objectType="CheckBox" fmlaLink="$D$5" lockText="1" noThreeD="1"/>
</file>

<file path=xl/ctrlProps/ctrlProp20.xml><?xml version="1.0" encoding="utf-8"?>
<formControlPr xmlns="http://schemas.microsoft.com/office/spreadsheetml/2009/9/main" objectType="CheckBox" checked="Checked" fmlaLink="$K$15" lockText="1" noThreeD="1"/>
</file>

<file path=xl/ctrlProps/ctrlProp21.xml><?xml version="1.0" encoding="utf-8"?>
<formControlPr xmlns="http://schemas.microsoft.com/office/spreadsheetml/2009/9/main" objectType="CheckBox" fmlaLink="$N$15" lockText="1" noThreeD="1"/>
</file>

<file path=xl/ctrlProps/ctrlProp22.xml><?xml version="1.0" encoding="utf-8"?>
<formControlPr xmlns="http://schemas.microsoft.com/office/spreadsheetml/2009/9/main" objectType="CheckBox" fmlaLink="$R$15" lockText="1" noThreeD="1"/>
</file>

<file path=xl/ctrlProps/ctrlProp23.xml><?xml version="1.0" encoding="utf-8"?>
<formControlPr xmlns="http://schemas.microsoft.com/office/spreadsheetml/2009/9/main" objectType="CheckBox" checked="Checked" fmlaLink="$B$17" lockText="1" noThreeD="1"/>
</file>

<file path=xl/ctrlProps/ctrlProp24.xml><?xml version="1.0" encoding="utf-8"?>
<formControlPr xmlns="http://schemas.microsoft.com/office/spreadsheetml/2009/9/main" objectType="CheckBox" fmlaLink="$G$17" lockText="1" noThreeD="1"/>
</file>

<file path=xl/ctrlProps/ctrlProp25.xml><?xml version="1.0" encoding="utf-8"?>
<formControlPr xmlns="http://schemas.microsoft.com/office/spreadsheetml/2009/9/main" objectType="CheckBox" fmlaLink="$K$17" lockText="1" noThreeD="1"/>
</file>

<file path=xl/ctrlProps/ctrlProp26.xml><?xml version="1.0" encoding="utf-8"?>
<formControlPr xmlns="http://schemas.microsoft.com/office/spreadsheetml/2009/9/main" objectType="CheckBox" checked="Checked" fmlaLink="$B$19" lockText="1" noThreeD="1"/>
</file>

<file path=xl/ctrlProps/ctrlProp27.xml><?xml version="1.0" encoding="utf-8"?>
<formControlPr xmlns="http://schemas.microsoft.com/office/spreadsheetml/2009/9/main" objectType="CheckBox" fmlaLink="$F$19" lockText="1" noThreeD="1"/>
</file>

<file path=xl/ctrlProps/ctrlProp28.xml><?xml version="1.0" encoding="utf-8"?>
<formControlPr xmlns="http://schemas.microsoft.com/office/spreadsheetml/2009/9/main" objectType="CheckBox" fmlaLink="$I$19" lockText="1" noThreeD="1"/>
</file>

<file path=xl/ctrlProps/ctrlProp29.xml><?xml version="1.0" encoding="utf-8"?>
<formControlPr xmlns="http://schemas.microsoft.com/office/spreadsheetml/2009/9/main" objectType="CheckBox" fmlaLink="$B$21" lockText="1" noThreeD="1"/>
</file>

<file path=xl/ctrlProps/ctrlProp3.xml><?xml version="1.0" encoding="utf-8"?>
<formControlPr xmlns="http://schemas.microsoft.com/office/spreadsheetml/2009/9/main" objectType="CheckBox" checked="Checked" fmlaLink="$K$5" lockText="1" noThreeD="1"/>
</file>

<file path=xl/ctrlProps/ctrlProp30.xml><?xml version="1.0" encoding="utf-8"?>
<formControlPr xmlns="http://schemas.microsoft.com/office/spreadsheetml/2009/9/main" objectType="CheckBox" fmlaLink="$B$23" lockText="1" noThreeD="1"/>
</file>

<file path=xl/ctrlProps/ctrlProp31.xml><?xml version="1.0" encoding="utf-8"?>
<formControlPr xmlns="http://schemas.microsoft.com/office/spreadsheetml/2009/9/main" objectType="CheckBox" fmlaLink="$D$23" lockText="1" noThreeD="1"/>
</file>

<file path=xl/ctrlProps/ctrlProp32.xml><?xml version="1.0" encoding="utf-8"?>
<formControlPr xmlns="http://schemas.microsoft.com/office/spreadsheetml/2009/9/main" objectType="CheckBox" fmlaLink="$I$23" lockText="1" noThreeD="1"/>
</file>

<file path=xl/ctrlProps/ctrlProp33.xml><?xml version="1.0" encoding="utf-8"?>
<formControlPr xmlns="http://schemas.microsoft.com/office/spreadsheetml/2009/9/main" objectType="CheckBox" checked="Checked" fmlaLink="$K$23" lockText="1" noThreeD="1"/>
</file>

<file path=xl/ctrlProps/ctrlProp34.xml><?xml version="1.0" encoding="utf-8"?>
<formControlPr xmlns="http://schemas.microsoft.com/office/spreadsheetml/2009/9/main" objectType="CheckBox" fmlaLink="$O$23" lockText="1" noThreeD="1"/>
</file>

<file path=xl/ctrlProps/ctrlProp35.xml><?xml version="1.0" encoding="utf-8"?>
<formControlPr xmlns="http://schemas.microsoft.com/office/spreadsheetml/2009/9/main" objectType="CheckBox" checked="Checked" fmlaLink="$D$37" lockText="1" noThreeD="1"/>
</file>

<file path=xl/ctrlProps/ctrlProp36.xml><?xml version="1.0" encoding="utf-8"?>
<formControlPr xmlns="http://schemas.microsoft.com/office/spreadsheetml/2009/9/main" objectType="CheckBox" fmlaLink="$L$37" lockText="1" noThreeD="1"/>
</file>

<file path=xl/ctrlProps/ctrlProp37.xml><?xml version="1.0" encoding="utf-8"?>
<formControlPr xmlns="http://schemas.microsoft.com/office/spreadsheetml/2009/9/main" objectType="CheckBox" fmlaLink="$D$39" lockText="1" noThreeD="1"/>
</file>

<file path=xl/ctrlProps/ctrlProp38.xml><?xml version="1.0" encoding="utf-8"?>
<formControlPr xmlns="http://schemas.microsoft.com/office/spreadsheetml/2009/9/main" objectType="CheckBox" fmlaLink="$L$39" lockText="1" noThreeD="1"/>
</file>

<file path=xl/ctrlProps/ctrlProp39.xml><?xml version="1.0" encoding="utf-8"?>
<formControlPr xmlns="http://schemas.microsoft.com/office/spreadsheetml/2009/9/main" objectType="CheckBox" checked="Checked" fmlaLink="$G$5" lockText="1" noThreeD="1"/>
</file>

<file path=xl/ctrlProps/ctrlProp4.xml><?xml version="1.0" encoding="utf-8"?>
<formControlPr xmlns="http://schemas.microsoft.com/office/spreadsheetml/2009/9/main" objectType="CheckBox" fmlaLink="$M$5" lockText="1" noThreeD="1"/>
</file>

<file path=xl/ctrlProps/ctrlProp40.xml><?xml version="1.0" encoding="utf-8"?>
<formControlPr xmlns="http://schemas.microsoft.com/office/spreadsheetml/2009/9/main" objectType="CheckBox" fmlaLink="$I$13" lockText="1" noThreeD="1"/>
</file>

<file path=xl/ctrlProps/ctrlProp41.xml><?xml version="1.0" encoding="utf-8"?>
<formControlPr xmlns="http://schemas.microsoft.com/office/spreadsheetml/2009/9/main" objectType="CheckBox" checked="Checked" fmlaLink="$B$5" lockText="1" noThreeD="1"/>
</file>

<file path=xl/ctrlProps/ctrlProp42.xml><?xml version="1.0" encoding="utf-8"?>
<formControlPr xmlns="http://schemas.microsoft.com/office/spreadsheetml/2009/9/main" objectType="CheckBox" checked="Checked" fmlaLink="$D$5" lockText="1" noThreeD="1"/>
</file>

<file path=xl/ctrlProps/ctrlProp43.xml><?xml version="1.0" encoding="utf-8"?>
<formControlPr xmlns="http://schemas.microsoft.com/office/spreadsheetml/2009/9/main" objectType="CheckBox" fmlaLink="$K$5" lockText="1" noThreeD="1"/>
</file>

<file path=xl/ctrlProps/ctrlProp44.xml><?xml version="1.0" encoding="utf-8"?>
<formControlPr xmlns="http://schemas.microsoft.com/office/spreadsheetml/2009/9/main" objectType="CheckBox" checked="Checked" fmlaLink="$M$5" lockText="1" noThreeD="1"/>
</file>

<file path=xl/ctrlProps/ctrlProp45.xml><?xml version="1.0" encoding="utf-8"?>
<formControlPr xmlns="http://schemas.microsoft.com/office/spreadsheetml/2009/9/main" objectType="CheckBox" fmlaLink="$R$5" lockText="1" noThreeD="1"/>
</file>

<file path=xl/ctrlProps/ctrlProp46.xml><?xml version="1.0" encoding="utf-8"?>
<formControlPr xmlns="http://schemas.microsoft.com/office/spreadsheetml/2009/9/main" objectType="CheckBox" fmlaLink="$B$7" lockText="1" noThreeD="1"/>
</file>

<file path=xl/ctrlProps/ctrlProp47.xml><?xml version="1.0" encoding="utf-8"?>
<formControlPr xmlns="http://schemas.microsoft.com/office/spreadsheetml/2009/9/main" objectType="CheckBox" checked="Checked" fmlaLink="$K$7" lockText="1" noThreeD="1"/>
</file>

<file path=xl/ctrlProps/ctrlProp48.xml><?xml version="1.0" encoding="utf-8"?>
<formControlPr xmlns="http://schemas.microsoft.com/office/spreadsheetml/2009/9/main" objectType="CheckBox" fmlaLink="$I$7" lockText="1" noThreeD="1"/>
</file>

<file path=xl/ctrlProps/ctrlProp49.xml><?xml version="1.0" encoding="utf-8"?>
<formControlPr xmlns="http://schemas.microsoft.com/office/spreadsheetml/2009/9/main" objectType="CheckBox" fmlaLink="$P$7" lockText="1" noThreeD="1"/>
</file>

<file path=xl/ctrlProps/ctrlProp5.xml><?xml version="1.0" encoding="utf-8"?>
<formControlPr xmlns="http://schemas.microsoft.com/office/spreadsheetml/2009/9/main" objectType="CheckBox" fmlaLink="$R$5" lockText="1" noThreeD="1"/>
</file>

<file path=xl/ctrlProps/ctrlProp50.xml><?xml version="1.0" encoding="utf-8"?>
<formControlPr xmlns="http://schemas.microsoft.com/office/spreadsheetml/2009/9/main" objectType="CheckBox" fmlaLink="$P$5" lockText="1" noThreeD="1"/>
</file>

<file path=xl/ctrlProps/ctrlProp51.xml><?xml version="1.0" encoding="utf-8"?>
<formControlPr xmlns="http://schemas.microsoft.com/office/spreadsheetml/2009/9/main" objectType="CheckBox" fmlaLink="$R$9" lockText="1" noThreeD="1"/>
</file>

<file path=xl/ctrlProps/ctrlProp52.xml><?xml version="1.0" encoding="utf-8"?>
<formControlPr xmlns="http://schemas.microsoft.com/office/spreadsheetml/2009/9/main" objectType="CheckBox" checked="Checked" fmlaLink="$T$9" lockText="1" noThreeD="1"/>
</file>

<file path=xl/ctrlProps/ctrlProp53.xml><?xml version="1.0" encoding="utf-8"?>
<formControlPr xmlns="http://schemas.microsoft.com/office/spreadsheetml/2009/9/main" objectType="CheckBox" fmlaLink="$B$13" lockText="1" noThreeD="1"/>
</file>

<file path=xl/ctrlProps/ctrlProp54.xml><?xml version="1.0" encoding="utf-8"?>
<formControlPr xmlns="http://schemas.microsoft.com/office/spreadsheetml/2009/9/main" objectType="CheckBox" fmlaLink="$F$13" lockText="1" noThreeD="1"/>
</file>

<file path=xl/ctrlProps/ctrlProp55.xml><?xml version="1.0" encoding="utf-8"?>
<formControlPr xmlns="http://schemas.microsoft.com/office/spreadsheetml/2009/9/main" objectType="CheckBox" checked="Checked" fmlaLink="$K$13" lockText="1" noThreeD="1"/>
</file>

<file path=xl/ctrlProps/ctrlProp56.xml><?xml version="1.0" encoding="utf-8"?>
<formControlPr xmlns="http://schemas.microsoft.com/office/spreadsheetml/2009/9/main" objectType="CheckBox" fmlaLink="$N$13" lockText="1" noThreeD="1"/>
</file>

<file path=xl/ctrlProps/ctrlProp57.xml><?xml version="1.0" encoding="utf-8"?>
<formControlPr xmlns="http://schemas.microsoft.com/office/spreadsheetml/2009/9/main" objectType="CheckBox" fmlaLink="$R$13" lockText="1" noThreeD="1"/>
</file>

<file path=xl/ctrlProps/ctrlProp58.xml><?xml version="1.0" encoding="utf-8"?>
<formControlPr xmlns="http://schemas.microsoft.com/office/spreadsheetml/2009/9/main" objectType="CheckBox" checked="Checked" fmlaLink="$B$15" lockText="1" noThreeD="1"/>
</file>

<file path=xl/ctrlProps/ctrlProp59.xml><?xml version="1.0" encoding="utf-8"?>
<formControlPr xmlns="http://schemas.microsoft.com/office/spreadsheetml/2009/9/main" objectType="CheckBox" checked="Checked" fmlaLink="$G$15" lockText="1" noThreeD="1"/>
</file>

<file path=xl/ctrlProps/ctrlProp6.xml><?xml version="1.0" encoding="utf-8"?>
<formControlPr xmlns="http://schemas.microsoft.com/office/spreadsheetml/2009/9/main" objectType="CheckBox" fmlaLink="$B$7" lockText="1" noThreeD="1"/>
</file>

<file path=xl/ctrlProps/ctrlProp60.xml><?xml version="1.0" encoding="utf-8"?>
<formControlPr xmlns="http://schemas.microsoft.com/office/spreadsheetml/2009/9/main" objectType="CheckBox" checked="Checked" fmlaLink="$K$15" lockText="1" noThreeD="1"/>
</file>

<file path=xl/ctrlProps/ctrlProp61.xml><?xml version="1.0" encoding="utf-8"?>
<formControlPr xmlns="http://schemas.microsoft.com/office/spreadsheetml/2009/9/main" objectType="CheckBox" checked="Checked" fmlaLink="$N$15" lockText="1" noThreeD="1"/>
</file>

<file path=xl/ctrlProps/ctrlProp62.xml><?xml version="1.0" encoding="utf-8"?>
<formControlPr xmlns="http://schemas.microsoft.com/office/spreadsheetml/2009/9/main" objectType="CheckBox" checked="Checked" fmlaLink="$R$15" lockText="1" noThreeD="1"/>
</file>

<file path=xl/ctrlProps/ctrlProp63.xml><?xml version="1.0" encoding="utf-8"?>
<formControlPr xmlns="http://schemas.microsoft.com/office/spreadsheetml/2009/9/main" objectType="CheckBox" fmlaLink="$B$17" lockText="1" noThreeD="1"/>
</file>

<file path=xl/ctrlProps/ctrlProp64.xml><?xml version="1.0" encoding="utf-8"?>
<formControlPr xmlns="http://schemas.microsoft.com/office/spreadsheetml/2009/9/main" objectType="CheckBox" fmlaLink="$G$17" lockText="1" noThreeD="1"/>
</file>

<file path=xl/ctrlProps/ctrlProp65.xml><?xml version="1.0" encoding="utf-8"?>
<formControlPr xmlns="http://schemas.microsoft.com/office/spreadsheetml/2009/9/main" objectType="CheckBox" fmlaLink="$K$17" lockText="1" noThreeD="1"/>
</file>

<file path=xl/ctrlProps/ctrlProp66.xml><?xml version="1.0" encoding="utf-8"?>
<formControlPr xmlns="http://schemas.microsoft.com/office/spreadsheetml/2009/9/main" objectType="CheckBox" checked="Checked" fmlaLink="$B$19" lockText="1" noThreeD="1"/>
</file>

<file path=xl/ctrlProps/ctrlProp67.xml><?xml version="1.0" encoding="utf-8"?>
<formControlPr xmlns="http://schemas.microsoft.com/office/spreadsheetml/2009/9/main" objectType="CheckBox" fmlaLink="$F$19" lockText="1" noThreeD="1"/>
</file>

<file path=xl/ctrlProps/ctrlProp68.xml><?xml version="1.0" encoding="utf-8"?>
<formControlPr xmlns="http://schemas.microsoft.com/office/spreadsheetml/2009/9/main" objectType="CheckBox" fmlaLink="$I$19" lockText="1" noThreeD="1"/>
</file>

<file path=xl/ctrlProps/ctrlProp69.xml><?xml version="1.0" encoding="utf-8"?>
<formControlPr xmlns="http://schemas.microsoft.com/office/spreadsheetml/2009/9/main" objectType="CheckBox" fmlaLink="$B$21" lockText="1" noThreeD="1"/>
</file>

<file path=xl/ctrlProps/ctrlProp7.xml><?xml version="1.0" encoding="utf-8"?>
<formControlPr xmlns="http://schemas.microsoft.com/office/spreadsheetml/2009/9/main" objectType="CheckBox" fmlaLink="$K$7" lockText="1" noThreeD="1"/>
</file>

<file path=xl/ctrlProps/ctrlProp70.xml><?xml version="1.0" encoding="utf-8"?>
<formControlPr xmlns="http://schemas.microsoft.com/office/spreadsheetml/2009/9/main" objectType="CheckBox" fmlaLink="$B$23" lockText="1" noThreeD="1"/>
</file>

<file path=xl/ctrlProps/ctrlProp71.xml><?xml version="1.0" encoding="utf-8"?>
<formControlPr xmlns="http://schemas.microsoft.com/office/spreadsheetml/2009/9/main" objectType="CheckBox" fmlaLink="$D$23" lockText="1" noThreeD="1"/>
</file>

<file path=xl/ctrlProps/ctrlProp72.xml><?xml version="1.0" encoding="utf-8"?>
<formControlPr xmlns="http://schemas.microsoft.com/office/spreadsheetml/2009/9/main" objectType="CheckBox" checked="Checked" fmlaLink="$I$23" lockText="1" noThreeD="1"/>
</file>

<file path=xl/ctrlProps/ctrlProp73.xml><?xml version="1.0" encoding="utf-8"?>
<formControlPr xmlns="http://schemas.microsoft.com/office/spreadsheetml/2009/9/main" objectType="CheckBox" fmlaLink="$K$23" lockText="1" noThreeD="1"/>
</file>

<file path=xl/ctrlProps/ctrlProp74.xml><?xml version="1.0" encoding="utf-8"?>
<formControlPr xmlns="http://schemas.microsoft.com/office/spreadsheetml/2009/9/main" objectType="CheckBox" fmlaLink="$O$23" lockText="1" noThreeD="1"/>
</file>

<file path=xl/ctrlProps/ctrlProp75.xml><?xml version="1.0" encoding="utf-8"?>
<formControlPr xmlns="http://schemas.microsoft.com/office/spreadsheetml/2009/9/main" objectType="CheckBox" checked="Checked" fmlaLink="$D$37" lockText="1" noThreeD="1"/>
</file>

<file path=xl/ctrlProps/ctrlProp76.xml><?xml version="1.0" encoding="utf-8"?>
<formControlPr xmlns="http://schemas.microsoft.com/office/spreadsheetml/2009/9/main" objectType="CheckBox" fmlaLink="$L$37" lockText="1" noThreeD="1"/>
</file>

<file path=xl/ctrlProps/ctrlProp77.xml><?xml version="1.0" encoding="utf-8"?>
<formControlPr xmlns="http://schemas.microsoft.com/office/spreadsheetml/2009/9/main" objectType="CheckBox" fmlaLink="$D$39" lockText="1" noThreeD="1"/>
</file>

<file path=xl/ctrlProps/ctrlProp78.xml><?xml version="1.0" encoding="utf-8"?>
<formControlPr xmlns="http://schemas.microsoft.com/office/spreadsheetml/2009/9/main" objectType="CheckBox" fmlaLink="$L$39" lockText="1" noThreeD="1"/>
</file>

<file path=xl/ctrlProps/ctrlProp79.xml><?xml version="1.0" encoding="utf-8"?>
<formControlPr xmlns="http://schemas.microsoft.com/office/spreadsheetml/2009/9/main" objectType="CheckBox" fmlaLink="$G$5" lockText="1" noThreeD="1"/>
</file>

<file path=xl/ctrlProps/ctrlProp8.xml><?xml version="1.0" encoding="utf-8"?>
<formControlPr xmlns="http://schemas.microsoft.com/office/spreadsheetml/2009/9/main" objectType="CheckBox" checked="Checked" fmlaLink="$I$7" lockText="1" noThreeD="1"/>
</file>

<file path=xl/ctrlProps/ctrlProp80.xml><?xml version="1.0" encoding="utf-8"?>
<formControlPr xmlns="http://schemas.microsoft.com/office/spreadsheetml/2009/9/main" objectType="CheckBox" fmlaLink="$I$13" lockText="1" noThreeD="1"/>
</file>

<file path=xl/ctrlProps/ctrlProp81.xml><?xml version="1.0" encoding="utf-8"?>
<formControlPr xmlns="http://schemas.microsoft.com/office/spreadsheetml/2009/9/main" objectType="CheckBox" fmlaLink="$B$5" lockText="1" noThreeD="1"/>
</file>

<file path=xl/ctrlProps/ctrlProp82.xml><?xml version="1.0" encoding="utf-8"?>
<formControlPr xmlns="http://schemas.microsoft.com/office/spreadsheetml/2009/9/main" objectType="CheckBox" fmlaLink="$K$5" lockText="1" noThreeD="1"/>
</file>

<file path=xl/ctrlProps/ctrlProp83.xml><?xml version="1.0" encoding="utf-8"?>
<formControlPr xmlns="http://schemas.microsoft.com/office/spreadsheetml/2009/9/main" objectType="CheckBox" fmlaLink="$M$5" lockText="1" noThreeD="1"/>
</file>

<file path=xl/ctrlProps/ctrlProp84.xml><?xml version="1.0" encoding="utf-8"?>
<formControlPr xmlns="http://schemas.microsoft.com/office/spreadsheetml/2009/9/main" objectType="CheckBox" fmlaLink="$R$5" lockText="1" noThreeD="1"/>
</file>

<file path=xl/ctrlProps/ctrlProp85.xml><?xml version="1.0" encoding="utf-8"?>
<formControlPr xmlns="http://schemas.microsoft.com/office/spreadsheetml/2009/9/main" objectType="CheckBox" fmlaLink="$B$7" lockText="1" noThreeD="1"/>
</file>

<file path=xl/ctrlProps/ctrlProp86.xml><?xml version="1.0" encoding="utf-8"?>
<formControlPr xmlns="http://schemas.microsoft.com/office/spreadsheetml/2009/9/main" objectType="CheckBox" fmlaLink="$K$7" lockText="1" noThreeD="1"/>
</file>

<file path=xl/ctrlProps/ctrlProp87.xml><?xml version="1.0" encoding="utf-8"?>
<formControlPr xmlns="http://schemas.microsoft.com/office/spreadsheetml/2009/9/main" objectType="CheckBox" fmlaLink="$I$7" lockText="1" noThreeD="1"/>
</file>

<file path=xl/ctrlProps/ctrlProp88.xml><?xml version="1.0" encoding="utf-8"?>
<formControlPr xmlns="http://schemas.microsoft.com/office/spreadsheetml/2009/9/main" objectType="CheckBox" fmlaLink="$P$7" lockText="1" noThreeD="1"/>
</file>

<file path=xl/ctrlProps/ctrlProp89.xml><?xml version="1.0" encoding="utf-8"?>
<formControlPr xmlns="http://schemas.microsoft.com/office/spreadsheetml/2009/9/main" objectType="CheckBox" fmlaLink="$P$5" lockText="1" noThreeD="1"/>
</file>

<file path=xl/ctrlProps/ctrlProp9.xml><?xml version="1.0" encoding="utf-8"?>
<formControlPr xmlns="http://schemas.microsoft.com/office/spreadsheetml/2009/9/main" objectType="CheckBox" fmlaLink="$P$7" lockText="1" noThreeD="1"/>
</file>

<file path=xl/ctrlProps/ctrlProp90.xml><?xml version="1.0" encoding="utf-8"?>
<formControlPr xmlns="http://schemas.microsoft.com/office/spreadsheetml/2009/9/main" objectType="CheckBox" fmlaLink="$R$9" lockText="1" noThreeD="1"/>
</file>

<file path=xl/ctrlProps/ctrlProp91.xml><?xml version="1.0" encoding="utf-8"?>
<formControlPr xmlns="http://schemas.microsoft.com/office/spreadsheetml/2009/9/main" objectType="CheckBox" fmlaLink="$T$9" lockText="1" noThreeD="1"/>
</file>

<file path=xl/ctrlProps/ctrlProp92.xml><?xml version="1.0" encoding="utf-8"?>
<formControlPr xmlns="http://schemas.microsoft.com/office/spreadsheetml/2009/9/main" objectType="CheckBox" fmlaLink="$B$13" lockText="1" noThreeD="1"/>
</file>

<file path=xl/ctrlProps/ctrlProp93.xml><?xml version="1.0" encoding="utf-8"?>
<formControlPr xmlns="http://schemas.microsoft.com/office/spreadsheetml/2009/9/main" objectType="CheckBox" fmlaLink="$F$13" lockText="1" noThreeD="1"/>
</file>

<file path=xl/ctrlProps/ctrlProp94.xml><?xml version="1.0" encoding="utf-8"?>
<formControlPr xmlns="http://schemas.microsoft.com/office/spreadsheetml/2009/9/main" objectType="CheckBox" fmlaLink="$K$13" lockText="1" noThreeD="1"/>
</file>

<file path=xl/ctrlProps/ctrlProp95.xml><?xml version="1.0" encoding="utf-8"?>
<formControlPr xmlns="http://schemas.microsoft.com/office/spreadsheetml/2009/9/main" objectType="CheckBox" fmlaLink="$N$13" lockText="1" noThreeD="1"/>
</file>

<file path=xl/ctrlProps/ctrlProp96.xml><?xml version="1.0" encoding="utf-8"?>
<formControlPr xmlns="http://schemas.microsoft.com/office/spreadsheetml/2009/9/main" objectType="CheckBox" fmlaLink="$R$13" lockText="1" noThreeD="1"/>
</file>

<file path=xl/ctrlProps/ctrlProp97.xml><?xml version="1.0" encoding="utf-8"?>
<formControlPr xmlns="http://schemas.microsoft.com/office/spreadsheetml/2009/9/main" objectType="CheckBox" fmlaLink="$B$15" lockText="1" noThreeD="1"/>
</file>

<file path=xl/ctrlProps/ctrlProp98.xml><?xml version="1.0" encoding="utf-8"?>
<formControlPr xmlns="http://schemas.microsoft.com/office/spreadsheetml/2009/9/main" objectType="CheckBox" fmlaLink="$G$15" lockText="1" noThreeD="1"/>
</file>

<file path=xl/ctrlProps/ctrlProp99.xml><?xml version="1.0" encoding="utf-8"?>
<formControlPr xmlns="http://schemas.microsoft.com/office/spreadsheetml/2009/9/main" objectType="CheckBox" fmlaLink="$K$15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</xdr:row>
          <xdr:rowOff>76200</xdr:rowOff>
        </xdr:from>
        <xdr:to>
          <xdr:col>1</xdr:col>
          <xdr:colOff>285750</xdr:colOff>
          <xdr:row>3</xdr:row>
          <xdr:rowOff>314325</xdr:rowOff>
        </xdr:to>
        <xdr:sp macro="" textlink="">
          <xdr:nvSpPr>
            <xdr:cNvPr id="33793" name="Check Box 1" hidden="1">
              <a:extLst>
                <a:ext uri="{63B3BB69-23CF-44E3-9099-C40C66FF867C}">
                  <a14:compatExt spid="_x0000_s33793"/>
                </a:ext>
                <a:ext uri="{FF2B5EF4-FFF2-40B4-BE49-F238E27FC236}">
                  <a16:creationId xmlns="" xmlns:a16="http://schemas.microsoft.com/office/drawing/2014/main" id="{00000000-0008-0000-02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3</xdr:row>
          <xdr:rowOff>76200</xdr:rowOff>
        </xdr:from>
        <xdr:to>
          <xdr:col>4</xdr:col>
          <xdr:colOff>0</xdr:colOff>
          <xdr:row>3</xdr:row>
          <xdr:rowOff>314325</xdr:rowOff>
        </xdr:to>
        <xdr:sp macro="" textlink="">
          <xdr:nvSpPr>
            <xdr:cNvPr id="33794" name="Check Box 2" hidden="1">
              <a:extLst>
                <a:ext uri="{63B3BB69-23CF-44E3-9099-C40C66FF867C}">
                  <a14:compatExt spid="_x0000_s33794"/>
                </a:ext>
                <a:ext uri="{FF2B5EF4-FFF2-40B4-BE49-F238E27FC236}">
                  <a16:creationId xmlns="" xmlns:a16="http://schemas.microsoft.com/office/drawing/2014/main" id="{00000000-0008-0000-0200-00000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3</xdr:row>
          <xdr:rowOff>76200</xdr:rowOff>
        </xdr:from>
        <xdr:to>
          <xdr:col>11</xdr:col>
          <xdr:colOff>19050</xdr:colOff>
          <xdr:row>3</xdr:row>
          <xdr:rowOff>314325</xdr:rowOff>
        </xdr:to>
        <xdr:sp macro="" textlink="">
          <xdr:nvSpPr>
            <xdr:cNvPr id="33795" name="Check Box 3" hidden="1">
              <a:extLst>
                <a:ext uri="{63B3BB69-23CF-44E3-9099-C40C66FF867C}">
                  <a14:compatExt spid="_x0000_s33795"/>
                </a:ext>
                <a:ext uri="{FF2B5EF4-FFF2-40B4-BE49-F238E27FC236}">
                  <a16:creationId xmlns="" xmlns:a16="http://schemas.microsoft.com/office/drawing/2014/main" id="{00000000-0008-0000-0200-00000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3</xdr:row>
          <xdr:rowOff>76200</xdr:rowOff>
        </xdr:from>
        <xdr:to>
          <xdr:col>12</xdr:col>
          <xdr:colOff>247650</xdr:colOff>
          <xdr:row>3</xdr:row>
          <xdr:rowOff>314325</xdr:rowOff>
        </xdr:to>
        <xdr:sp macro="" textlink="">
          <xdr:nvSpPr>
            <xdr:cNvPr id="33796" name="Check Box 4" hidden="1">
              <a:extLst>
                <a:ext uri="{63B3BB69-23CF-44E3-9099-C40C66FF867C}">
                  <a14:compatExt spid="_x0000_s33796"/>
                </a:ext>
                <a:ext uri="{FF2B5EF4-FFF2-40B4-BE49-F238E27FC236}">
                  <a16:creationId xmlns="" xmlns:a16="http://schemas.microsoft.com/office/drawing/2014/main" id="{00000000-0008-0000-0200-00000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3</xdr:row>
          <xdr:rowOff>76200</xdr:rowOff>
        </xdr:from>
        <xdr:to>
          <xdr:col>18</xdr:col>
          <xdr:colOff>0</xdr:colOff>
          <xdr:row>3</xdr:row>
          <xdr:rowOff>314325</xdr:rowOff>
        </xdr:to>
        <xdr:sp macro="" textlink="">
          <xdr:nvSpPr>
            <xdr:cNvPr id="33797" name="Check Box 5" hidden="1">
              <a:extLst>
                <a:ext uri="{63B3BB69-23CF-44E3-9099-C40C66FF867C}">
                  <a14:compatExt spid="_x0000_s33797"/>
                </a:ext>
                <a:ext uri="{FF2B5EF4-FFF2-40B4-BE49-F238E27FC236}">
                  <a16:creationId xmlns="" xmlns:a16="http://schemas.microsoft.com/office/drawing/2014/main" id="{00000000-0008-0000-0200-000005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</xdr:row>
          <xdr:rowOff>76200</xdr:rowOff>
        </xdr:from>
        <xdr:to>
          <xdr:col>1</xdr:col>
          <xdr:colOff>285750</xdr:colOff>
          <xdr:row>5</xdr:row>
          <xdr:rowOff>314325</xdr:rowOff>
        </xdr:to>
        <xdr:sp macro="" textlink="">
          <xdr:nvSpPr>
            <xdr:cNvPr id="33798" name="Check Box 6" hidden="1">
              <a:extLst>
                <a:ext uri="{63B3BB69-23CF-44E3-9099-C40C66FF867C}">
                  <a14:compatExt spid="_x0000_s33798"/>
                </a:ext>
                <a:ext uri="{FF2B5EF4-FFF2-40B4-BE49-F238E27FC236}">
                  <a16:creationId xmlns="" xmlns:a16="http://schemas.microsoft.com/office/drawing/2014/main" id="{00000000-0008-0000-0200-000006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5</xdr:row>
          <xdr:rowOff>76200</xdr:rowOff>
        </xdr:from>
        <xdr:to>
          <xdr:col>11</xdr:col>
          <xdr:colOff>19050</xdr:colOff>
          <xdr:row>5</xdr:row>
          <xdr:rowOff>314325</xdr:rowOff>
        </xdr:to>
        <xdr:sp macro="" textlink="">
          <xdr:nvSpPr>
            <xdr:cNvPr id="33799" name="Check Box 7" hidden="1">
              <a:extLst>
                <a:ext uri="{63B3BB69-23CF-44E3-9099-C40C66FF867C}">
                  <a14:compatExt spid="_x0000_s33799"/>
                </a:ext>
                <a:ext uri="{FF2B5EF4-FFF2-40B4-BE49-F238E27FC236}">
                  <a16:creationId xmlns="" xmlns:a16="http://schemas.microsoft.com/office/drawing/2014/main" id="{00000000-0008-0000-0200-000007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5</xdr:row>
          <xdr:rowOff>76200</xdr:rowOff>
        </xdr:from>
        <xdr:to>
          <xdr:col>9</xdr:col>
          <xdr:colOff>0</xdr:colOff>
          <xdr:row>5</xdr:row>
          <xdr:rowOff>314325</xdr:rowOff>
        </xdr:to>
        <xdr:sp macro="" textlink="">
          <xdr:nvSpPr>
            <xdr:cNvPr id="33800" name="Check Box 8" hidden="1">
              <a:extLst>
                <a:ext uri="{63B3BB69-23CF-44E3-9099-C40C66FF867C}">
                  <a14:compatExt spid="_x0000_s33800"/>
                </a:ext>
                <a:ext uri="{FF2B5EF4-FFF2-40B4-BE49-F238E27FC236}">
                  <a16:creationId xmlns="" xmlns:a16="http://schemas.microsoft.com/office/drawing/2014/main" id="{00000000-0008-0000-0200-000008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5</xdr:row>
          <xdr:rowOff>76200</xdr:rowOff>
        </xdr:from>
        <xdr:to>
          <xdr:col>15</xdr:col>
          <xdr:colOff>285750</xdr:colOff>
          <xdr:row>5</xdr:row>
          <xdr:rowOff>314325</xdr:rowOff>
        </xdr:to>
        <xdr:sp macro="" textlink="">
          <xdr:nvSpPr>
            <xdr:cNvPr id="33801" name="Check Box 9" hidden="1">
              <a:extLst>
                <a:ext uri="{63B3BB69-23CF-44E3-9099-C40C66FF867C}">
                  <a14:compatExt spid="_x0000_s33801"/>
                </a:ext>
                <a:ext uri="{FF2B5EF4-FFF2-40B4-BE49-F238E27FC236}">
                  <a16:creationId xmlns="" xmlns:a16="http://schemas.microsoft.com/office/drawing/2014/main" id="{00000000-0008-0000-0200-000009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3</xdr:row>
          <xdr:rowOff>76200</xdr:rowOff>
        </xdr:from>
        <xdr:to>
          <xdr:col>15</xdr:col>
          <xdr:colOff>285750</xdr:colOff>
          <xdr:row>3</xdr:row>
          <xdr:rowOff>314325</xdr:rowOff>
        </xdr:to>
        <xdr:sp macro="" textlink="">
          <xdr:nvSpPr>
            <xdr:cNvPr id="33802" name="Check Box 10" hidden="1">
              <a:extLst>
                <a:ext uri="{63B3BB69-23CF-44E3-9099-C40C66FF867C}">
                  <a14:compatExt spid="_x0000_s33802"/>
                </a:ext>
                <a:ext uri="{FF2B5EF4-FFF2-40B4-BE49-F238E27FC236}">
                  <a16:creationId xmlns="" xmlns:a16="http://schemas.microsoft.com/office/drawing/2014/main" id="{00000000-0008-0000-0200-00000A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7</xdr:row>
          <xdr:rowOff>76200</xdr:rowOff>
        </xdr:from>
        <xdr:to>
          <xdr:col>18</xdr:col>
          <xdr:colOff>0</xdr:colOff>
          <xdr:row>7</xdr:row>
          <xdr:rowOff>314325</xdr:rowOff>
        </xdr:to>
        <xdr:sp macro="" textlink="">
          <xdr:nvSpPr>
            <xdr:cNvPr id="33803" name="Check Box 11" hidden="1">
              <a:extLst>
                <a:ext uri="{63B3BB69-23CF-44E3-9099-C40C66FF867C}">
                  <a14:compatExt spid="_x0000_s33803"/>
                </a:ext>
                <a:ext uri="{FF2B5EF4-FFF2-40B4-BE49-F238E27FC236}">
                  <a16:creationId xmlns="" xmlns:a16="http://schemas.microsoft.com/office/drawing/2014/main" id="{00000000-0008-0000-0200-00000B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7</xdr:row>
          <xdr:rowOff>76200</xdr:rowOff>
        </xdr:from>
        <xdr:to>
          <xdr:col>20</xdr:col>
          <xdr:colOff>0</xdr:colOff>
          <xdr:row>7</xdr:row>
          <xdr:rowOff>314325</xdr:rowOff>
        </xdr:to>
        <xdr:sp macro="" textlink="">
          <xdr:nvSpPr>
            <xdr:cNvPr id="33804" name="Check Box 12" hidden="1">
              <a:extLst>
                <a:ext uri="{63B3BB69-23CF-44E3-9099-C40C66FF867C}">
                  <a14:compatExt spid="_x0000_s33804"/>
                </a:ext>
                <a:ext uri="{FF2B5EF4-FFF2-40B4-BE49-F238E27FC236}">
                  <a16:creationId xmlns="" xmlns:a16="http://schemas.microsoft.com/office/drawing/2014/main" id="{00000000-0008-0000-0200-00000C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</xdr:row>
          <xdr:rowOff>95250</xdr:rowOff>
        </xdr:from>
        <xdr:to>
          <xdr:col>1</xdr:col>
          <xdr:colOff>285750</xdr:colOff>
          <xdr:row>11</xdr:row>
          <xdr:rowOff>323850</xdr:rowOff>
        </xdr:to>
        <xdr:sp macro="" textlink="">
          <xdr:nvSpPr>
            <xdr:cNvPr id="33805" name="Check Box 13" hidden="1">
              <a:extLst>
                <a:ext uri="{63B3BB69-23CF-44E3-9099-C40C66FF867C}">
                  <a14:compatExt spid="_x0000_s33805"/>
                </a:ext>
                <a:ext uri="{FF2B5EF4-FFF2-40B4-BE49-F238E27FC236}">
                  <a16:creationId xmlns="" xmlns:a16="http://schemas.microsoft.com/office/drawing/2014/main" id="{00000000-0008-0000-0200-00000D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11</xdr:row>
          <xdr:rowOff>95250</xdr:rowOff>
        </xdr:from>
        <xdr:to>
          <xdr:col>5</xdr:col>
          <xdr:colOff>285750</xdr:colOff>
          <xdr:row>11</xdr:row>
          <xdr:rowOff>323850</xdr:rowOff>
        </xdr:to>
        <xdr:sp macro="" textlink="">
          <xdr:nvSpPr>
            <xdr:cNvPr id="33806" name="Check Box 14" hidden="1">
              <a:extLst>
                <a:ext uri="{63B3BB69-23CF-44E3-9099-C40C66FF867C}">
                  <a14:compatExt spid="_x0000_s33806"/>
                </a:ext>
                <a:ext uri="{FF2B5EF4-FFF2-40B4-BE49-F238E27FC236}">
                  <a16:creationId xmlns="" xmlns:a16="http://schemas.microsoft.com/office/drawing/2014/main" id="{00000000-0008-0000-0200-00000E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11</xdr:row>
          <xdr:rowOff>95250</xdr:rowOff>
        </xdr:from>
        <xdr:to>
          <xdr:col>11</xdr:col>
          <xdr:colOff>38100</xdr:colOff>
          <xdr:row>11</xdr:row>
          <xdr:rowOff>323850</xdr:rowOff>
        </xdr:to>
        <xdr:sp macro="" textlink="">
          <xdr:nvSpPr>
            <xdr:cNvPr id="33807" name="Check Box 15" hidden="1">
              <a:extLst>
                <a:ext uri="{63B3BB69-23CF-44E3-9099-C40C66FF867C}">
                  <a14:compatExt spid="_x0000_s33807"/>
                </a:ext>
                <a:ext uri="{FF2B5EF4-FFF2-40B4-BE49-F238E27FC236}">
                  <a16:creationId xmlns="" xmlns:a16="http://schemas.microsoft.com/office/drawing/2014/main" id="{00000000-0008-0000-0200-00000F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11</xdr:row>
          <xdr:rowOff>95250</xdr:rowOff>
        </xdr:from>
        <xdr:to>
          <xdr:col>14</xdr:col>
          <xdr:colOff>19050</xdr:colOff>
          <xdr:row>11</xdr:row>
          <xdr:rowOff>323850</xdr:rowOff>
        </xdr:to>
        <xdr:sp macro="" textlink="">
          <xdr:nvSpPr>
            <xdr:cNvPr id="33808" name="Check Box 16" hidden="1">
              <a:extLst>
                <a:ext uri="{63B3BB69-23CF-44E3-9099-C40C66FF867C}">
                  <a14:compatExt spid="_x0000_s33808"/>
                </a:ext>
                <a:ext uri="{FF2B5EF4-FFF2-40B4-BE49-F238E27FC236}">
                  <a16:creationId xmlns="" xmlns:a16="http://schemas.microsoft.com/office/drawing/2014/main" id="{00000000-0008-0000-0200-000010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11</xdr:row>
          <xdr:rowOff>95250</xdr:rowOff>
        </xdr:from>
        <xdr:to>
          <xdr:col>18</xdr:col>
          <xdr:colOff>0</xdr:colOff>
          <xdr:row>11</xdr:row>
          <xdr:rowOff>323850</xdr:rowOff>
        </xdr:to>
        <xdr:sp macro="" textlink="">
          <xdr:nvSpPr>
            <xdr:cNvPr id="33809" name="Check Box 17" hidden="1">
              <a:extLst>
                <a:ext uri="{63B3BB69-23CF-44E3-9099-C40C66FF867C}">
                  <a14:compatExt spid="_x0000_s33809"/>
                </a:ext>
                <a:ext uri="{FF2B5EF4-FFF2-40B4-BE49-F238E27FC236}">
                  <a16:creationId xmlns="" xmlns:a16="http://schemas.microsoft.com/office/drawing/2014/main" id="{00000000-0008-0000-0200-00001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</xdr:row>
          <xdr:rowOff>85725</xdr:rowOff>
        </xdr:from>
        <xdr:to>
          <xdr:col>1</xdr:col>
          <xdr:colOff>285750</xdr:colOff>
          <xdr:row>13</xdr:row>
          <xdr:rowOff>314325</xdr:rowOff>
        </xdr:to>
        <xdr:sp macro="" textlink="">
          <xdr:nvSpPr>
            <xdr:cNvPr id="33810" name="Check Box 18" hidden="1">
              <a:extLst>
                <a:ext uri="{63B3BB69-23CF-44E3-9099-C40C66FF867C}">
                  <a14:compatExt spid="_x0000_s33810"/>
                </a:ext>
                <a:ext uri="{FF2B5EF4-FFF2-40B4-BE49-F238E27FC236}">
                  <a16:creationId xmlns="" xmlns:a16="http://schemas.microsoft.com/office/drawing/2014/main" id="{00000000-0008-0000-0200-00001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13</xdr:row>
          <xdr:rowOff>85725</xdr:rowOff>
        </xdr:from>
        <xdr:to>
          <xdr:col>7</xdr:col>
          <xdr:colOff>9525</xdr:colOff>
          <xdr:row>13</xdr:row>
          <xdr:rowOff>314325</xdr:rowOff>
        </xdr:to>
        <xdr:sp macro="" textlink="">
          <xdr:nvSpPr>
            <xdr:cNvPr id="33811" name="Check Box 19" hidden="1">
              <a:extLst>
                <a:ext uri="{63B3BB69-23CF-44E3-9099-C40C66FF867C}">
                  <a14:compatExt spid="_x0000_s33811"/>
                </a:ext>
                <a:ext uri="{FF2B5EF4-FFF2-40B4-BE49-F238E27FC236}">
                  <a16:creationId xmlns="" xmlns:a16="http://schemas.microsoft.com/office/drawing/2014/main" id="{00000000-0008-0000-0200-00001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13</xdr:row>
          <xdr:rowOff>85725</xdr:rowOff>
        </xdr:from>
        <xdr:to>
          <xdr:col>11</xdr:col>
          <xdr:colOff>19050</xdr:colOff>
          <xdr:row>13</xdr:row>
          <xdr:rowOff>314325</xdr:rowOff>
        </xdr:to>
        <xdr:sp macro="" textlink="">
          <xdr:nvSpPr>
            <xdr:cNvPr id="33812" name="Check Box 20" hidden="1">
              <a:extLst>
                <a:ext uri="{63B3BB69-23CF-44E3-9099-C40C66FF867C}">
                  <a14:compatExt spid="_x0000_s33812"/>
                </a:ext>
                <a:ext uri="{FF2B5EF4-FFF2-40B4-BE49-F238E27FC236}">
                  <a16:creationId xmlns="" xmlns:a16="http://schemas.microsoft.com/office/drawing/2014/main" id="{00000000-0008-0000-0200-00001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13</xdr:row>
          <xdr:rowOff>85725</xdr:rowOff>
        </xdr:from>
        <xdr:to>
          <xdr:col>13</xdr:col>
          <xdr:colOff>285750</xdr:colOff>
          <xdr:row>13</xdr:row>
          <xdr:rowOff>314325</xdr:rowOff>
        </xdr:to>
        <xdr:sp macro="" textlink="">
          <xdr:nvSpPr>
            <xdr:cNvPr id="33813" name="Check Box 21" hidden="1">
              <a:extLst>
                <a:ext uri="{63B3BB69-23CF-44E3-9099-C40C66FF867C}">
                  <a14:compatExt spid="_x0000_s33813"/>
                </a:ext>
                <a:ext uri="{FF2B5EF4-FFF2-40B4-BE49-F238E27FC236}">
                  <a16:creationId xmlns="" xmlns:a16="http://schemas.microsoft.com/office/drawing/2014/main" id="{00000000-0008-0000-0200-000015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13</xdr:row>
          <xdr:rowOff>85725</xdr:rowOff>
        </xdr:from>
        <xdr:to>
          <xdr:col>18</xdr:col>
          <xdr:colOff>0</xdr:colOff>
          <xdr:row>13</xdr:row>
          <xdr:rowOff>314325</xdr:rowOff>
        </xdr:to>
        <xdr:sp macro="" textlink="">
          <xdr:nvSpPr>
            <xdr:cNvPr id="33814" name="Check Box 22" hidden="1">
              <a:extLst>
                <a:ext uri="{63B3BB69-23CF-44E3-9099-C40C66FF867C}">
                  <a14:compatExt spid="_x0000_s33814"/>
                </a:ext>
                <a:ext uri="{FF2B5EF4-FFF2-40B4-BE49-F238E27FC236}">
                  <a16:creationId xmlns="" xmlns:a16="http://schemas.microsoft.com/office/drawing/2014/main" id="{00000000-0008-0000-0200-000016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15</xdr:row>
          <xdr:rowOff>85725</xdr:rowOff>
        </xdr:from>
        <xdr:to>
          <xdr:col>1</xdr:col>
          <xdr:colOff>285750</xdr:colOff>
          <xdr:row>15</xdr:row>
          <xdr:rowOff>314325</xdr:rowOff>
        </xdr:to>
        <xdr:sp macro="" textlink="">
          <xdr:nvSpPr>
            <xdr:cNvPr id="33815" name="Check Box 23" hidden="1">
              <a:extLst>
                <a:ext uri="{63B3BB69-23CF-44E3-9099-C40C66FF867C}">
                  <a14:compatExt spid="_x0000_s33815"/>
                </a:ext>
                <a:ext uri="{FF2B5EF4-FFF2-40B4-BE49-F238E27FC236}">
                  <a16:creationId xmlns="" xmlns:a16="http://schemas.microsoft.com/office/drawing/2014/main" id="{00000000-0008-0000-0200-000017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85725</xdr:rowOff>
        </xdr:from>
        <xdr:to>
          <xdr:col>6</xdr:col>
          <xdr:colOff>238125</xdr:colOff>
          <xdr:row>15</xdr:row>
          <xdr:rowOff>314325</xdr:rowOff>
        </xdr:to>
        <xdr:sp macro="" textlink="">
          <xdr:nvSpPr>
            <xdr:cNvPr id="33816" name="Check Box 24" hidden="1">
              <a:extLst>
                <a:ext uri="{63B3BB69-23CF-44E3-9099-C40C66FF867C}">
                  <a14:compatExt spid="_x0000_s33816"/>
                </a:ext>
                <a:ext uri="{FF2B5EF4-FFF2-40B4-BE49-F238E27FC236}">
                  <a16:creationId xmlns="" xmlns:a16="http://schemas.microsoft.com/office/drawing/2014/main" id="{00000000-0008-0000-0200-000018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15</xdr:row>
          <xdr:rowOff>85725</xdr:rowOff>
        </xdr:from>
        <xdr:to>
          <xdr:col>11</xdr:col>
          <xdr:colOff>19050</xdr:colOff>
          <xdr:row>15</xdr:row>
          <xdr:rowOff>314325</xdr:rowOff>
        </xdr:to>
        <xdr:sp macro="" textlink="">
          <xdr:nvSpPr>
            <xdr:cNvPr id="33817" name="Check Box 25" hidden="1">
              <a:extLst>
                <a:ext uri="{63B3BB69-23CF-44E3-9099-C40C66FF867C}">
                  <a14:compatExt spid="_x0000_s33817"/>
                </a:ext>
                <a:ext uri="{FF2B5EF4-FFF2-40B4-BE49-F238E27FC236}">
                  <a16:creationId xmlns="" xmlns:a16="http://schemas.microsoft.com/office/drawing/2014/main" id="{00000000-0008-0000-0200-000019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17</xdr:row>
          <xdr:rowOff>95250</xdr:rowOff>
        </xdr:from>
        <xdr:to>
          <xdr:col>1</xdr:col>
          <xdr:colOff>285750</xdr:colOff>
          <xdr:row>17</xdr:row>
          <xdr:rowOff>323850</xdr:rowOff>
        </xdr:to>
        <xdr:sp macro="" textlink="">
          <xdr:nvSpPr>
            <xdr:cNvPr id="33818" name="Check Box 26" hidden="1">
              <a:extLst>
                <a:ext uri="{63B3BB69-23CF-44E3-9099-C40C66FF867C}">
                  <a14:compatExt spid="_x0000_s33818"/>
                </a:ext>
                <a:ext uri="{FF2B5EF4-FFF2-40B4-BE49-F238E27FC236}">
                  <a16:creationId xmlns="" xmlns:a16="http://schemas.microsoft.com/office/drawing/2014/main" id="{00000000-0008-0000-0200-00001A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95250</xdr:rowOff>
        </xdr:from>
        <xdr:to>
          <xdr:col>5</xdr:col>
          <xdr:colOff>276225</xdr:colOff>
          <xdr:row>17</xdr:row>
          <xdr:rowOff>323850</xdr:rowOff>
        </xdr:to>
        <xdr:sp macro="" textlink="">
          <xdr:nvSpPr>
            <xdr:cNvPr id="33819" name="Check Box 27" hidden="1">
              <a:extLst>
                <a:ext uri="{63B3BB69-23CF-44E3-9099-C40C66FF867C}">
                  <a14:compatExt spid="_x0000_s33819"/>
                </a:ext>
                <a:ext uri="{FF2B5EF4-FFF2-40B4-BE49-F238E27FC236}">
                  <a16:creationId xmlns="" xmlns:a16="http://schemas.microsoft.com/office/drawing/2014/main" id="{00000000-0008-0000-0200-00001B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17</xdr:row>
          <xdr:rowOff>95250</xdr:rowOff>
        </xdr:from>
        <xdr:to>
          <xdr:col>9</xdr:col>
          <xdr:colOff>38100</xdr:colOff>
          <xdr:row>17</xdr:row>
          <xdr:rowOff>323850</xdr:rowOff>
        </xdr:to>
        <xdr:sp macro="" textlink="">
          <xdr:nvSpPr>
            <xdr:cNvPr id="33820" name="Check Box 28" hidden="1">
              <a:extLst>
                <a:ext uri="{63B3BB69-23CF-44E3-9099-C40C66FF867C}">
                  <a14:compatExt spid="_x0000_s33820"/>
                </a:ext>
                <a:ext uri="{FF2B5EF4-FFF2-40B4-BE49-F238E27FC236}">
                  <a16:creationId xmlns="" xmlns:a16="http://schemas.microsoft.com/office/drawing/2014/main" id="{00000000-0008-0000-0200-00001C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17</xdr:row>
          <xdr:rowOff>95250</xdr:rowOff>
        </xdr:from>
        <xdr:to>
          <xdr:col>11</xdr:col>
          <xdr:colOff>247650</xdr:colOff>
          <xdr:row>17</xdr:row>
          <xdr:rowOff>323850</xdr:rowOff>
        </xdr:to>
        <xdr:sp macro="" textlink="">
          <xdr:nvSpPr>
            <xdr:cNvPr id="33821" name="Check Box 29" hidden="1">
              <a:extLst>
                <a:ext uri="{63B3BB69-23CF-44E3-9099-C40C66FF867C}">
                  <a14:compatExt spid="_x0000_s33821"/>
                </a:ext>
                <a:ext uri="{FF2B5EF4-FFF2-40B4-BE49-F238E27FC236}">
                  <a16:creationId xmlns="" xmlns:a16="http://schemas.microsoft.com/office/drawing/2014/main" id="{00000000-0008-0000-0200-00001D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21</xdr:row>
          <xdr:rowOff>85725</xdr:rowOff>
        </xdr:from>
        <xdr:to>
          <xdr:col>1</xdr:col>
          <xdr:colOff>285750</xdr:colOff>
          <xdr:row>21</xdr:row>
          <xdr:rowOff>314325</xdr:rowOff>
        </xdr:to>
        <xdr:sp macro="" textlink="">
          <xdr:nvSpPr>
            <xdr:cNvPr id="33822" name="Check Box 30" hidden="1">
              <a:extLst>
                <a:ext uri="{63B3BB69-23CF-44E3-9099-C40C66FF867C}">
                  <a14:compatExt spid="_x0000_s33822"/>
                </a:ext>
                <a:ext uri="{FF2B5EF4-FFF2-40B4-BE49-F238E27FC236}">
                  <a16:creationId xmlns="" xmlns:a16="http://schemas.microsoft.com/office/drawing/2014/main" id="{00000000-0008-0000-0200-00001E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21</xdr:row>
          <xdr:rowOff>85725</xdr:rowOff>
        </xdr:from>
        <xdr:to>
          <xdr:col>5</xdr:col>
          <xdr:colOff>47625</xdr:colOff>
          <xdr:row>21</xdr:row>
          <xdr:rowOff>314325</xdr:rowOff>
        </xdr:to>
        <xdr:sp macro="" textlink="">
          <xdr:nvSpPr>
            <xdr:cNvPr id="33823" name="Check Box 31" hidden="1">
              <a:extLst>
                <a:ext uri="{63B3BB69-23CF-44E3-9099-C40C66FF867C}">
                  <a14:compatExt spid="_x0000_s33823"/>
                </a:ext>
                <a:ext uri="{FF2B5EF4-FFF2-40B4-BE49-F238E27FC236}">
                  <a16:creationId xmlns="" xmlns:a16="http://schemas.microsoft.com/office/drawing/2014/main" id="{00000000-0008-0000-0200-00001F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21</xdr:row>
          <xdr:rowOff>85725</xdr:rowOff>
        </xdr:from>
        <xdr:to>
          <xdr:col>8</xdr:col>
          <xdr:colOff>47625</xdr:colOff>
          <xdr:row>21</xdr:row>
          <xdr:rowOff>314325</xdr:rowOff>
        </xdr:to>
        <xdr:sp macro="" textlink="">
          <xdr:nvSpPr>
            <xdr:cNvPr id="33824" name="Check Box 32" hidden="1">
              <a:extLst>
                <a:ext uri="{63B3BB69-23CF-44E3-9099-C40C66FF867C}">
                  <a14:compatExt spid="_x0000_s33824"/>
                </a:ext>
                <a:ext uri="{FF2B5EF4-FFF2-40B4-BE49-F238E27FC236}">
                  <a16:creationId xmlns="" xmlns:a16="http://schemas.microsoft.com/office/drawing/2014/main" id="{00000000-0008-0000-0200-000020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21</xdr:row>
          <xdr:rowOff>85725</xdr:rowOff>
        </xdr:from>
        <xdr:to>
          <xdr:col>11</xdr:col>
          <xdr:colOff>19050</xdr:colOff>
          <xdr:row>21</xdr:row>
          <xdr:rowOff>314325</xdr:rowOff>
        </xdr:to>
        <xdr:sp macro="" textlink="">
          <xdr:nvSpPr>
            <xdr:cNvPr id="33825" name="Check Box 33" hidden="1">
              <a:extLst>
                <a:ext uri="{63B3BB69-23CF-44E3-9099-C40C66FF867C}">
                  <a14:compatExt spid="_x0000_s33825"/>
                </a:ext>
                <a:ext uri="{FF2B5EF4-FFF2-40B4-BE49-F238E27FC236}">
                  <a16:creationId xmlns="" xmlns:a16="http://schemas.microsoft.com/office/drawing/2014/main" id="{00000000-0008-0000-0200-00002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21</xdr:row>
          <xdr:rowOff>85725</xdr:rowOff>
        </xdr:from>
        <xdr:to>
          <xdr:col>14</xdr:col>
          <xdr:colOff>285750</xdr:colOff>
          <xdr:row>21</xdr:row>
          <xdr:rowOff>314325</xdr:rowOff>
        </xdr:to>
        <xdr:sp macro="" textlink="">
          <xdr:nvSpPr>
            <xdr:cNvPr id="33826" name="Check Box 34" hidden="1">
              <a:extLst>
                <a:ext uri="{63B3BB69-23CF-44E3-9099-C40C66FF867C}">
                  <a14:compatExt spid="_x0000_s33826"/>
                </a:ext>
                <a:ext uri="{FF2B5EF4-FFF2-40B4-BE49-F238E27FC236}">
                  <a16:creationId xmlns="" xmlns:a16="http://schemas.microsoft.com/office/drawing/2014/main" id="{00000000-0008-0000-0200-00002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35</xdr:row>
          <xdr:rowOff>38100</xdr:rowOff>
        </xdr:from>
        <xdr:to>
          <xdr:col>4</xdr:col>
          <xdr:colOff>0</xdr:colOff>
          <xdr:row>35</xdr:row>
          <xdr:rowOff>266700</xdr:rowOff>
        </xdr:to>
        <xdr:sp macro="" textlink="">
          <xdr:nvSpPr>
            <xdr:cNvPr id="33827" name="Check Box 35" hidden="1">
              <a:extLst>
                <a:ext uri="{63B3BB69-23CF-44E3-9099-C40C66FF867C}">
                  <a14:compatExt spid="_x0000_s33827"/>
                </a:ext>
                <a:ext uri="{FF2B5EF4-FFF2-40B4-BE49-F238E27FC236}">
                  <a16:creationId xmlns="" xmlns:a16="http://schemas.microsoft.com/office/drawing/2014/main" id="{00000000-0008-0000-0200-00002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35</xdr:row>
          <xdr:rowOff>38100</xdr:rowOff>
        </xdr:from>
        <xdr:to>
          <xdr:col>11</xdr:col>
          <xdr:colOff>285750</xdr:colOff>
          <xdr:row>35</xdr:row>
          <xdr:rowOff>266700</xdr:rowOff>
        </xdr:to>
        <xdr:sp macro="" textlink="">
          <xdr:nvSpPr>
            <xdr:cNvPr id="33828" name="Check Box 36" hidden="1">
              <a:extLst>
                <a:ext uri="{63B3BB69-23CF-44E3-9099-C40C66FF867C}">
                  <a14:compatExt spid="_x0000_s33828"/>
                </a:ext>
                <a:ext uri="{FF2B5EF4-FFF2-40B4-BE49-F238E27FC236}">
                  <a16:creationId xmlns="" xmlns:a16="http://schemas.microsoft.com/office/drawing/2014/main" id="{00000000-0008-0000-0200-00002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37</xdr:row>
          <xdr:rowOff>38100</xdr:rowOff>
        </xdr:from>
        <xdr:to>
          <xdr:col>4</xdr:col>
          <xdr:colOff>0</xdr:colOff>
          <xdr:row>37</xdr:row>
          <xdr:rowOff>266700</xdr:rowOff>
        </xdr:to>
        <xdr:sp macro="" textlink="">
          <xdr:nvSpPr>
            <xdr:cNvPr id="33829" name="Check Box 37" hidden="1">
              <a:extLst>
                <a:ext uri="{63B3BB69-23CF-44E3-9099-C40C66FF867C}">
                  <a14:compatExt spid="_x0000_s33829"/>
                </a:ext>
                <a:ext uri="{FF2B5EF4-FFF2-40B4-BE49-F238E27FC236}">
                  <a16:creationId xmlns="" xmlns:a16="http://schemas.microsoft.com/office/drawing/2014/main" id="{00000000-0008-0000-0200-000025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37</xdr:row>
          <xdr:rowOff>38100</xdr:rowOff>
        </xdr:from>
        <xdr:to>
          <xdr:col>11</xdr:col>
          <xdr:colOff>285750</xdr:colOff>
          <xdr:row>37</xdr:row>
          <xdr:rowOff>266700</xdr:rowOff>
        </xdr:to>
        <xdr:sp macro="" textlink="">
          <xdr:nvSpPr>
            <xdr:cNvPr id="33830" name="Check Box 38" hidden="1">
              <a:extLst>
                <a:ext uri="{63B3BB69-23CF-44E3-9099-C40C66FF867C}">
                  <a14:compatExt spid="_x0000_s33830"/>
                </a:ext>
                <a:ext uri="{FF2B5EF4-FFF2-40B4-BE49-F238E27FC236}">
                  <a16:creationId xmlns="" xmlns:a16="http://schemas.microsoft.com/office/drawing/2014/main" id="{00000000-0008-0000-0200-000026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</xdr:row>
          <xdr:rowOff>76200</xdr:rowOff>
        </xdr:from>
        <xdr:to>
          <xdr:col>7</xdr:col>
          <xdr:colOff>47625</xdr:colOff>
          <xdr:row>3</xdr:row>
          <xdr:rowOff>314325</xdr:rowOff>
        </xdr:to>
        <xdr:sp macro="" textlink="">
          <xdr:nvSpPr>
            <xdr:cNvPr id="33831" name="Check Box 39" hidden="1">
              <a:extLst>
                <a:ext uri="{63B3BB69-23CF-44E3-9099-C40C66FF867C}">
                  <a14:compatExt spid="_x0000_s33831"/>
                </a:ext>
                <a:ext uri="{FF2B5EF4-FFF2-40B4-BE49-F238E27FC236}">
                  <a16:creationId xmlns="" xmlns:a16="http://schemas.microsoft.com/office/drawing/2014/main" id="{00000000-0008-0000-0200-00000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11</xdr:row>
          <xdr:rowOff>95250</xdr:rowOff>
        </xdr:from>
        <xdr:to>
          <xdr:col>9</xdr:col>
          <xdr:colOff>38100</xdr:colOff>
          <xdr:row>11</xdr:row>
          <xdr:rowOff>323850</xdr:rowOff>
        </xdr:to>
        <xdr:sp macro="" textlink="">
          <xdr:nvSpPr>
            <xdr:cNvPr id="33832" name="Check Box 40" hidden="1">
              <a:extLst>
                <a:ext uri="{63B3BB69-23CF-44E3-9099-C40C66FF867C}">
                  <a14:compatExt spid="_x0000_s33832"/>
                </a:ext>
                <a:ext uri="{FF2B5EF4-FFF2-40B4-BE49-F238E27FC236}">
                  <a16:creationId xmlns="" xmlns:a16="http://schemas.microsoft.com/office/drawing/2014/main" id="{00000000-0008-0000-0200-00000F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</xdr:row>
          <xdr:rowOff>76200</xdr:rowOff>
        </xdr:from>
        <xdr:to>
          <xdr:col>1</xdr:col>
          <xdr:colOff>285750</xdr:colOff>
          <xdr:row>3</xdr:row>
          <xdr:rowOff>314325</xdr:rowOff>
        </xdr:to>
        <xdr:sp macro="" textlink="">
          <xdr:nvSpPr>
            <xdr:cNvPr id="34817" name="Check Box 1" hidden="1">
              <a:extLst>
                <a:ext uri="{63B3BB69-23CF-44E3-9099-C40C66FF867C}">
                  <a14:compatExt spid="_x0000_s34817"/>
                </a:ext>
                <a:ext uri="{FF2B5EF4-FFF2-40B4-BE49-F238E27FC236}">
                  <a16:creationId xmlns="" xmlns:a16="http://schemas.microsoft.com/office/drawing/2014/main" id="{00000000-0008-0000-02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3</xdr:row>
          <xdr:rowOff>76200</xdr:rowOff>
        </xdr:from>
        <xdr:to>
          <xdr:col>4</xdr:col>
          <xdr:colOff>0</xdr:colOff>
          <xdr:row>3</xdr:row>
          <xdr:rowOff>314325</xdr:rowOff>
        </xdr:to>
        <xdr:sp macro="" textlink="">
          <xdr:nvSpPr>
            <xdr:cNvPr id="34818" name="Check Box 2" hidden="1">
              <a:extLst>
                <a:ext uri="{63B3BB69-23CF-44E3-9099-C40C66FF867C}">
                  <a14:compatExt spid="_x0000_s34818"/>
                </a:ext>
                <a:ext uri="{FF2B5EF4-FFF2-40B4-BE49-F238E27FC236}">
                  <a16:creationId xmlns="" xmlns:a16="http://schemas.microsoft.com/office/drawing/2014/main" id="{00000000-0008-0000-0200-00000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3</xdr:row>
          <xdr:rowOff>76200</xdr:rowOff>
        </xdr:from>
        <xdr:to>
          <xdr:col>11</xdr:col>
          <xdr:colOff>19050</xdr:colOff>
          <xdr:row>3</xdr:row>
          <xdr:rowOff>314325</xdr:rowOff>
        </xdr:to>
        <xdr:sp macro="" textlink="">
          <xdr:nvSpPr>
            <xdr:cNvPr id="34819" name="Check Box 3" hidden="1">
              <a:extLst>
                <a:ext uri="{63B3BB69-23CF-44E3-9099-C40C66FF867C}">
                  <a14:compatExt spid="_x0000_s34819"/>
                </a:ext>
                <a:ext uri="{FF2B5EF4-FFF2-40B4-BE49-F238E27FC236}">
                  <a16:creationId xmlns="" xmlns:a16="http://schemas.microsoft.com/office/drawing/2014/main" id="{00000000-0008-0000-0200-00000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3</xdr:row>
          <xdr:rowOff>76200</xdr:rowOff>
        </xdr:from>
        <xdr:to>
          <xdr:col>12</xdr:col>
          <xdr:colOff>247650</xdr:colOff>
          <xdr:row>3</xdr:row>
          <xdr:rowOff>314325</xdr:rowOff>
        </xdr:to>
        <xdr:sp macro="" textlink="">
          <xdr:nvSpPr>
            <xdr:cNvPr id="34820" name="Check Box 4" hidden="1">
              <a:extLst>
                <a:ext uri="{63B3BB69-23CF-44E3-9099-C40C66FF867C}">
                  <a14:compatExt spid="_x0000_s34820"/>
                </a:ext>
                <a:ext uri="{FF2B5EF4-FFF2-40B4-BE49-F238E27FC236}">
                  <a16:creationId xmlns="" xmlns:a16="http://schemas.microsoft.com/office/drawing/2014/main" id="{00000000-0008-0000-0200-00000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3</xdr:row>
          <xdr:rowOff>76200</xdr:rowOff>
        </xdr:from>
        <xdr:to>
          <xdr:col>18</xdr:col>
          <xdr:colOff>0</xdr:colOff>
          <xdr:row>3</xdr:row>
          <xdr:rowOff>314325</xdr:rowOff>
        </xdr:to>
        <xdr:sp macro="" textlink="">
          <xdr:nvSpPr>
            <xdr:cNvPr id="34821" name="Check Box 5" hidden="1">
              <a:extLst>
                <a:ext uri="{63B3BB69-23CF-44E3-9099-C40C66FF867C}">
                  <a14:compatExt spid="_x0000_s34821"/>
                </a:ext>
                <a:ext uri="{FF2B5EF4-FFF2-40B4-BE49-F238E27FC236}">
                  <a16:creationId xmlns="" xmlns:a16="http://schemas.microsoft.com/office/drawing/2014/main" id="{00000000-0008-0000-0200-000005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</xdr:row>
          <xdr:rowOff>76200</xdr:rowOff>
        </xdr:from>
        <xdr:to>
          <xdr:col>1</xdr:col>
          <xdr:colOff>285750</xdr:colOff>
          <xdr:row>5</xdr:row>
          <xdr:rowOff>314325</xdr:rowOff>
        </xdr:to>
        <xdr:sp macro="" textlink="">
          <xdr:nvSpPr>
            <xdr:cNvPr id="34822" name="Check Box 6" hidden="1">
              <a:extLst>
                <a:ext uri="{63B3BB69-23CF-44E3-9099-C40C66FF867C}">
                  <a14:compatExt spid="_x0000_s34822"/>
                </a:ext>
                <a:ext uri="{FF2B5EF4-FFF2-40B4-BE49-F238E27FC236}">
                  <a16:creationId xmlns="" xmlns:a16="http://schemas.microsoft.com/office/drawing/2014/main" id="{00000000-0008-0000-0200-000006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5</xdr:row>
          <xdr:rowOff>76200</xdr:rowOff>
        </xdr:from>
        <xdr:to>
          <xdr:col>11</xdr:col>
          <xdr:colOff>19050</xdr:colOff>
          <xdr:row>5</xdr:row>
          <xdr:rowOff>314325</xdr:rowOff>
        </xdr:to>
        <xdr:sp macro="" textlink="">
          <xdr:nvSpPr>
            <xdr:cNvPr id="34823" name="Check Box 7" hidden="1">
              <a:extLst>
                <a:ext uri="{63B3BB69-23CF-44E3-9099-C40C66FF867C}">
                  <a14:compatExt spid="_x0000_s34823"/>
                </a:ext>
                <a:ext uri="{FF2B5EF4-FFF2-40B4-BE49-F238E27FC236}">
                  <a16:creationId xmlns="" xmlns:a16="http://schemas.microsoft.com/office/drawing/2014/main" id="{00000000-0008-0000-0200-000007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5</xdr:row>
          <xdr:rowOff>76200</xdr:rowOff>
        </xdr:from>
        <xdr:to>
          <xdr:col>9</xdr:col>
          <xdr:colOff>0</xdr:colOff>
          <xdr:row>5</xdr:row>
          <xdr:rowOff>314325</xdr:rowOff>
        </xdr:to>
        <xdr:sp macro="" textlink="">
          <xdr:nvSpPr>
            <xdr:cNvPr id="34824" name="Check Box 8" hidden="1">
              <a:extLst>
                <a:ext uri="{63B3BB69-23CF-44E3-9099-C40C66FF867C}">
                  <a14:compatExt spid="_x0000_s34824"/>
                </a:ext>
                <a:ext uri="{FF2B5EF4-FFF2-40B4-BE49-F238E27FC236}">
                  <a16:creationId xmlns="" xmlns:a16="http://schemas.microsoft.com/office/drawing/2014/main" id="{00000000-0008-0000-0200-000008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5</xdr:row>
          <xdr:rowOff>76200</xdr:rowOff>
        </xdr:from>
        <xdr:to>
          <xdr:col>15</xdr:col>
          <xdr:colOff>285750</xdr:colOff>
          <xdr:row>5</xdr:row>
          <xdr:rowOff>314325</xdr:rowOff>
        </xdr:to>
        <xdr:sp macro="" textlink="">
          <xdr:nvSpPr>
            <xdr:cNvPr id="34825" name="Check Box 9" hidden="1">
              <a:extLst>
                <a:ext uri="{63B3BB69-23CF-44E3-9099-C40C66FF867C}">
                  <a14:compatExt spid="_x0000_s34825"/>
                </a:ext>
                <a:ext uri="{FF2B5EF4-FFF2-40B4-BE49-F238E27FC236}">
                  <a16:creationId xmlns="" xmlns:a16="http://schemas.microsoft.com/office/drawing/2014/main" id="{00000000-0008-0000-0200-000009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3</xdr:row>
          <xdr:rowOff>76200</xdr:rowOff>
        </xdr:from>
        <xdr:to>
          <xdr:col>15</xdr:col>
          <xdr:colOff>285750</xdr:colOff>
          <xdr:row>3</xdr:row>
          <xdr:rowOff>314325</xdr:rowOff>
        </xdr:to>
        <xdr:sp macro="" textlink="">
          <xdr:nvSpPr>
            <xdr:cNvPr id="34826" name="Check Box 10" hidden="1">
              <a:extLst>
                <a:ext uri="{63B3BB69-23CF-44E3-9099-C40C66FF867C}">
                  <a14:compatExt spid="_x0000_s34826"/>
                </a:ext>
                <a:ext uri="{FF2B5EF4-FFF2-40B4-BE49-F238E27FC236}">
                  <a16:creationId xmlns="" xmlns:a16="http://schemas.microsoft.com/office/drawing/2014/main" id="{00000000-0008-0000-0200-00000A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7</xdr:row>
          <xdr:rowOff>76200</xdr:rowOff>
        </xdr:from>
        <xdr:to>
          <xdr:col>18</xdr:col>
          <xdr:colOff>0</xdr:colOff>
          <xdr:row>7</xdr:row>
          <xdr:rowOff>314325</xdr:rowOff>
        </xdr:to>
        <xdr:sp macro="" textlink="">
          <xdr:nvSpPr>
            <xdr:cNvPr id="34827" name="Check Box 11" hidden="1">
              <a:extLst>
                <a:ext uri="{63B3BB69-23CF-44E3-9099-C40C66FF867C}">
                  <a14:compatExt spid="_x0000_s34827"/>
                </a:ext>
                <a:ext uri="{FF2B5EF4-FFF2-40B4-BE49-F238E27FC236}">
                  <a16:creationId xmlns="" xmlns:a16="http://schemas.microsoft.com/office/drawing/2014/main" id="{00000000-0008-0000-0200-00000B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7</xdr:row>
          <xdr:rowOff>76200</xdr:rowOff>
        </xdr:from>
        <xdr:to>
          <xdr:col>20</xdr:col>
          <xdr:colOff>0</xdr:colOff>
          <xdr:row>7</xdr:row>
          <xdr:rowOff>314325</xdr:rowOff>
        </xdr:to>
        <xdr:sp macro="" textlink="">
          <xdr:nvSpPr>
            <xdr:cNvPr id="34828" name="Check Box 12" hidden="1">
              <a:extLst>
                <a:ext uri="{63B3BB69-23CF-44E3-9099-C40C66FF867C}">
                  <a14:compatExt spid="_x0000_s34828"/>
                </a:ext>
                <a:ext uri="{FF2B5EF4-FFF2-40B4-BE49-F238E27FC236}">
                  <a16:creationId xmlns="" xmlns:a16="http://schemas.microsoft.com/office/drawing/2014/main" id="{00000000-0008-0000-0200-00000C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</xdr:row>
          <xdr:rowOff>95250</xdr:rowOff>
        </xdr:from>
        <xdr:to>
          <xdr:col>1</xdr:col>
          <xdr:colOff>285750</xdr:colOff>
          <xdr:row>11</xdr:row>
          <xdr:rowOff>323850</xdr:rowOff>
        </xdr:to>
        <xdr:sp macro="" textlink="">
          <xdr:nvSpPr>
            <xdr:cNvPr id="34829" name="Check Box 13" hidden="1">
              <a:extLst>
                <a:ext uri="{63B3BB69-23CF-44E3-9099-C40C66FF867C}">
                  <a14:compatExt spid="_x0000_s34829"/>
                </a:ext>
                <a:ext uri="{FF2B5EF4-FFF2-40B4-BE49-F238E27FC236}">
                  <a16:creationId xmlns="" xmlns:a16="http://schemas.microsoft.com/office/drawing/2014/main" id="{00000000-0008-0000-0200-00000D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11</xdr:row>
          <xdr:rowOff>95250</xdr:rowOff>
        </xdr:from>
        <xdr:to>
          <xdr:col>5</xdr:col>
          <xdr:colOff>285750</xdr:colOff>
          <xdr:row>11</xdr:row>
          <xdr:rowOff>323850</xdr:rowOff>
        </xdr:to>
        <xdr:sp macro="" textlink="">
          <xdr:nvSpPr>
            <xdr:cNvPr id="34830" name="Check Box 14" hidden="1">
              <a:extLst>
                <a:ext uri="{63B3BB69-23CF-44E3-9099-C40C66FF867C}">
                  <a14:compatExt spid="_x0000_s34830"/>
                </a:ext>
                <a:ext uri="{FF2B5EF4-FFF2-40B4-BE49-F238E27FC236}">
                  <a16:creationId xmlns="" xmlns:a16="http://schemas.microsoft.com/office/drawing/2014/main" id="{00000000-0008-0000-0200-00000E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11</xdr:row>
          <xdr:rowOff>95250</xdr:rowOff>
        </xdr:from>
        <xdr:to>
          <xdr:col>11</xdr:col>
          <xdr:colOff>38100</xdr:colOff>
          <xdr:row>11</xdr:row>
          <xdr:rowOff>323850</xdr:rowOff>
        </xdr:to>
        <xdr:sp macro="" textlink="">
          <xdr:nvSpPr>
            <xdr:cNvPr id="34831" name="Check Box 15" hidden="1">
              <a:extLst>
                <a:ext uri="{63B3BB69-23CF-44E3-9099-C40C66FF867C}">
                  <a14:compatExt spid="_x0000_s34831"/>
                </a:ext>
                <a:ext uri="{FF2B5EF4-FFF2-40B4-BE49-F238E27FC236}">
                  <a16:creationId xmlns="" xmlns:a16="http://schemas.microsoft.com/office/drawing/2014/main" id="{00000000-0008-0000-0200-00000F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11</xdr:row>
          <xdr:rowOff>95250</xdr:rowOff>
        </xdr:from>
        <xdr:to>
          <xdr:col>14</xdr:col>
          <xdr:colOff>19050</xdr:colOff>
          <xdr:row>11</xdr:row>
          <xdr:rowOff>323850</xdr:rowOff>
        </xdr:to>
        <xdr:sp macro="" textlink="">
          <xdr:nvSpPr>
            <xdr:cNvPr id="34832" name="Check Box 16" hidden="1">
              <a:extLst>
                <a:ext uri="{63B3BB69-23CF-44E3-9099-C40C66FF867C}">
                  <a14:compatExt spid="_x0000_s34832"/>
                </a:ext>
                <a:ext uri="{FF2B5EF4-FFF2-40B4-BE49-F238E27FC236}">
                  <a16:creationId xmlns="" xmlns:a16="http://schemas.microsoft.com/office/drawing/2014/main" id="{00000000-0008-0000-0200-000010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11</xdr:row>
          <xdr:rowOff>95250</xdr:rowOff>
        </xdr:from>
        <xdr:to>
          <xdr:col>18</xdr:col>
          <xdr:colOff>0</xdr:colOff>
          <xdr:row>11</xdr:row>
          <xdr:rowOff>323850</xdr:rowOff>
        </xdr:to>
        <xdr:sp macro="" textlink="">
          <xdr:nvSpPr>
            <xdr:cNvPr id="34833" name="Check Box 17" hidden="1">
              <a:extLst>
                <a:ext uri="{63B3BB69-23CF-44E3-9099-C40C66FF867C}">
                  <a14:compatExt spid="_x0000_s34833"/>
                </a:ext>
                <a:ext uri="{FF2B5EF4-FFF2-40B4-BE49-F238E27FC236}">
                  <a16:creationId xmlns="" xmlns:a16="http://schemas.microsoft.com/office/drawing/2014/main" id="{00000000-0008-0000-0200-00001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</xdr:row>
          <xdr:rowOff>85725</xdr:rowOff>
        </xdr:from>
        <xdr:to>
          <xdr:col>1</xdr:col>
          <xdr:colOff>285750</xdr:colOff>
          <xdr:row>13</xdr:row>
          <xdr:rowOff>314325</xdr:rowOff>
        </xdr:to>
        <xdr:sp macro="" textlink="">
          <xdr:nvSpPr>
            <xdr:cNvPr id="34834" name="Check Box 18" hidden="1">
              <a:extLst>
                <a:ext uri="{63B3BB69-23CF-44E3-9099-C40C66FF867C}">
                  <a14:compatExt spid="_x0000_s34834"/>
                </a:ext>
                <a:ext uri="{FF2B5EF4-FFF2-40B4-BE49-F238E27FC236}">
                  <a16:creationId xmlns="" xmlns:a16="http://schemas.microsoft.com/office/drawing/2014/main" id="{00000000-0008-0000-0200-00001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13</xdr:row>
          <xdr:rowOff>85725</xdr:rowOff>
        </xdr:from>
        <xdr:to>
          <xdr:col>7</xdr:col>
          <xdr:colOff>9525</xdr:colOff>
          <xdr:row>13</xdr:row>
          <xdr:rowOff>314325</xdr:rowOff>
        </xdr:to>
        <xdr:sp macro="" textlink="">
          <xdr:nvSpPr>
            <xdr:cNvPr id="34835" name="Check Box 19" hidden="1">
              <a:extLst>
                <a:ext uri="{63B3BB69-23CF-44E3-9099-C40C66FF867C}">
                  <a14:compatExt spid="_x0000_s34835"/>
                </a:ext>
                <a:ext uri="{FF2B5EF4-FFF2-40B4-BE49-F238E27FC236}">
                  <a16:creationId xmlns="" xmlns:a16="http://schemas.microsoft.com/office/drawing/2014/main" id="{00000000-0008-0000-0200-00001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13</xdr:row>
          <xdr:rowOff>85725</xdr:rowOff>
        </xdr:from>
        <xdr:to>
          <xdr:col>11</xdr:col>
          <xdr:colOff>19050</xdr:colOff>
          <xdr:row>13</xdr:row>
          <xdr:rowOff>314325</xdr:rowOff>
        </xdr:to>
        <xdr:sp macro="" textlink="">
          <xdr:nvSpPr>
            <xdr:cNvPr id="34836" name="Check Box 20" hidden="1">
              <a:extLst>
                <a:ext uri="{63B3BB69-23CF-44E3-9099-C40C66FF867C}">
                  <a14:compatExt spid="_x0000_s34836"/>
                </a:ext>
                <a:ext uri="{FF2B5EF4-FFF2-40B4-BE49-F238E27FC236}">
                  <a16:creationId xmlns="" xmlns:a16="http://schemas.microsoft.com/office/drawing/2014/main" id="{00000000-0008-0000-0200-00001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13</xdr:row>
          <xdr:rowOff>85725</xdr:rowOff>
        </xdr:from>
        <xdr:to>
          <xdr:col>13</xdr:col>
          <xdr:colOff>285750</xdr:colOff>
          <xdr:row>13</xdr:row>
          <xdr:rowOff>314325</xdr:rowOff>
        </xdr:to>
        <xdr:sp macro="" textlink="">
          <xdr:nvSpPr>
            <xdr:cNvPr id="34837" name="Check Box 21" hidden="1">
              <a:extLst>
                <a:ext uri="{63B3BB69-23CF-44E3-9099-C40C66FF867C}">
                  <a14:compatExt spid="_x0000_s34837"/>
                </a:ext>
                <a:ext uri="{FF2B5EF4-FFF2-40B4-BE49-F238E27FC236}">
                  <a16:creationId xmlns="" xmlns:a16="http://schemas.microsoft.com/office/drawing/2014/main" id="{00000000-0008-0000-0200-000015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13</xdr:row>
          <xdr:rowOff>85725</xdr:rowOff>
        </xdr:from>
        <xdr:to>
          <xdr:col>18</xdr:col>
          <xdr:colOff>0</xdr:colOff>
          <xdr:row>13</xdr:row>
          <xdr:rowOff>314325</xdr:rowOff>
        </xdr:to>
        <xdr:sp macro="" textlink="">
          <xdr:nvSpPr>
            <xdr:cNvPr id="34838" name="Check Box 22" hidden="1">
              <a:extLst>
                <a:ext uri="{63B3BB69-23CF-44E3-9099-C40C66FF867C}">
                  <a14:compatExt spid="_x0000_s34838"/>
                </a:ext>
                <a:ext uri="{FF2B5EF4-FFF2-40B4-BE49-F238E27FC236}">
                  <a16:creationId xmlns="" xmlns:a16="http://schemas.microsoft.com/office/drawing/2014/main" id="{00000000-0008-0000-0200-000016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15</xdr:row>
          <xdr:rowOff>85725</xdr:rowOff>
        </xdr:from>
        <xdr:to>
          <xdr:col>1</xdr:col>
          <xdr:colOff>285750</xdr:colOff>
          <xdr:row>15</xdr:row>
          <xdr:rowOff>314325</xdr:rowOff>
        </xdr:to>
        <xdr:sp macro="" textlink="">
          <xdr:nvSpPr>
            <xdr:cNvPr id="34839" name="Check Box 23" hidden="1">
              <a:extLst>
                <a:ext uri="{63B3BB69-23CF-44E3-9099-C40C66FF867C}">
                  <a14:compatExt spid="_x0000_s34839"/>
                </a:ext>
                <a:ext uri="{FF2B5EF4-FFF2-40B4-BE49-F238E27FC236}">
                  <a16:creationId xmlns="" xmlns:a16="http://schemas.microsoft.com/office/drawing/2014/main" id="{00000000-0008-0000-0200-000017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85725</xdr:rowOff>
        </xdr:from>
        <xdr:to>
          <xdr:col>6</xdr:col>
          <xdr:colOff>238125</xdr:colOff>
          <xdr:row>15</xdr:row>
          <xdr:rowOff>314325</xdr:rowOff>
        </xdr:to>
        <xdr:sp macro="" textlink="">
          <xdr:nvSpPr>
            <xdr:cNvPr id="34840" name="Check Box 24" hidden="1">
              <a:extLst>
                <a:ext uri="{63B3BB69-23CF-44E3-9099-C40C66FF867C}">
                  <a14:compatExt spid="_x0000_s34840"/>
                </a:ext>
                <a:ext uri="{FF2B5EF4-FFF2-40B4-BE49-F238E27FC236}">
                  <a16:creationId xmlns="" xmlns:a16="http://schemas.microsoft.com/office/drawing/2014/main" id="{00000000-0008-0000-0200-000018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15</xdr:row>
          <xdr:rowOff>85725</xdr:rowOff>
        </xdr:from>
        <xdr:to>
          <xdr:col>11</xdr:col>
          <xdr:colOff>19050</xdr:colOff>
          <xdr:row>15</xdr:row>
          <xdr:rowOff>314325</xdr:rowOff>
        </xdr:to>
        <xdr:sp macro="" textlink="">
          <xdr:nvSpPr>
            <xdr:cNvPr id="34841" name="Check Box 25" hidden="1">
              <a:extLst>
                <a:ext uri="{63B3BB69-23CF-44E3-9099-C40C66FF867C}">
                  <a14:compatExt spid="_x0000_s34841"/>
                </a:ext>
                <a:ext uri="{FF2B5EF4-FFF2-40B4-BE49-F238E27FC236}">
                  <a16:creationId xmlns="" xmlns:a16="http://schemas.microsoft.com/office/drawing/2014/main" id="{00000000-0008-0000-0200-000019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17</xdr:row>
          <xdr:rowOff>95250</xdr:rowOff>
        </xdr:from>
        <xdr:to>
          <xdr:col>1</xdr:col>
          <xdr:colOff>285750</xdr:colOff>
          <xdr:row>17</xdr:row>
          <xdr:rowOff>323850</xdr:rowOff>
        </xdr:to>
        <xdr:sp macro="" textlink="">
          <xdr:nvSpPr>
            <xdr:cNvPr id="34842" name="Check Box 26" hidden="1">
              <a:extLst>
                <a:ext uri="{63B3BB69-23CF-44E3-9099-C40C66FF867C}">
                  <a14:compatExt spid="_x0000_s34842"/>
                </a:ext>
                <a:ext uri="{FF2B5EF4-FFF2-40B4-BE49-F238E27FC236}">
                  <a16:creationId xmlns="" xmlns:a16="http://schemas.microsoft.com/office/drawing/2014/main" id="{00000000-0008-0000-0200-00001A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95250</xdr:rowOff>
        </xdr:from>
        <xdr:to>
          <xdr:col>5</xdr:col>
          <xdr:colOff>276225</xdr:colOff>
          <xdr:row>17</xdr:row>
          <xdr:rowOff>323850</xdr:rowOff>
        </xdr:to>
        <xdr:sp macro="" textlink="">
          <xdr:nvSpPr>
            <xdr:cNvPr id="34843" name="Check Box 27" hidden="1">
              <a:extLst>
                <a:ext uri="{63B3BB69-23CF-44E3-9099-C40C66FF867C}">
                  <a14:compatExt spid="_x0000_s34843"/>
                </a:ext>
                <a:ext uri="{FF2B5EF4-FFF2-40B4-BE49-F238E27FC236}">
                  <a16:creationId xmlns="" xmlns:a16="http://schemas.microsoft.com/office/drawing/2014/main" id="{00000000-0008-0000-0200-00001B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17</xdr:row>
          <xdr:rowOff>95250</xdr:rowOff>
        </xdr:from>
        <xdr:to>
          <xdr:col>9</xdr:col>
          <xdr:colOff>38100</xdr:colOff>
          <xdr:row>17</xdr:row>
          <xdr:rowOff>323850</xdr:rowOff>
        </xdr:to>
        <xdr:sp macro="" textlink="">
          <xdr:nvSpPr>
            <xdr:cNvPr id="34844" name="Check Box 28" hidden="1">
              <a:extLst>
                <a:ext uri="{63B3BB69-23CF-44E3-9099-C40C66FF867C}">
                  <a14:compatExt spid="_x0000_s34844"/>
                </a:ext>
                <a:ext uri="{FF2B5EF4-FFF2-40B4-BE49-F238E27FC236}">
                  <a16:creationId xmlns="" xmlns:a16="http://schemas.microsoft.com/office/drawing/2014/main" id="{00000000-0008-0000-0200-00001C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17</xdr:row>
          <xdr:rowOff>95250</xdr:rowOff>
        </xdr:from>
        <xdr:to>
          <xdr:col>11</xdr:col>
          <xdr:colOff>247650</xdr:colOff>
          <xdr:row>17</xdr:row>
          <xdr:rowOff>323850</xdr:rowOff>
        </xdr:to>
        <xdr:sp macro="" textlink="">
          <xdr:nvSpPr>
            <xdr:cNvPr id="34845" name="Check Box 29" hidden="1">
              <a:extLst>
                <a:ext uri="{63B3BB69-23CF-44E3-9099-C40C66FF867C}">
                  <a14:compatExt spid="_x0000_s34845"/>
                </a:ext>
                <a:ext uri="{FF2B5EF4-FFF2-40B4-BE49-F238E27FC236}">
                  <a16:creationId xmlns="" xmlns:a16="http://schemas.microsoft.com/office/drawing/2014/main" id="{00000000-0008-0000-0200-00001D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21</xdr:row>
          <xdr:rowOff>85725</xdr:rowOff>
        </xdr:from>
        <xdr:to>
          <xdr:col>1</xdr:col>
          <xdr:colOff>285750</xdr:colOff>
          <xdr:row>21</xdr:row>
          <xdr:rowOff>314325</xdr:rowOff>
        </xdr:to>
        <xdr:sp macro="" textlink="">
          <xdr:nvSpPr>
            <xdr:cNvPr id="34846" name="Check Box 30" hidden="1">
              <a:extLst>
                <a:ext uri="{63B3BB69-23CF-44E3-9099-C40C66FF867C}">
                  <a14:compatExt spid="_x0000_s34846"/>
                </a:ext>
                <a:ext uri="{FF2B5EF4-FFF2-40B4-BE49-F238E27FC236}">
                  <a16:creationId xmlns="" xmlns:a16="http://schemas.microsoft.com/office/drawing/2014/main" id="{00000000-0008-0000-0200-00001E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21</xdr:row>
          <xdr:rowOff>85725</xdr:rowOff>
        </xdr:from>
        <xdr:to>
          <xdr:col>5</xdr:col>
          <xdr:colOff>47625</xdr:colOff>
          <xdr:row>21</xdr:row>
          <xdr:rowOff>314325</xdr:rowOff>
        </xdr:to>
        <xdr:sp macro="" textlink="">
          <xdr:nvSpPr>
            <xdr:cNvPr id="34847" name="Check Box 31" hidden="1">
              <a:extLst>
                <a:ext uri="{63B3BB69-23CF-44E3-9099-C40C66FF867C}">
                  <a14:compatExt spid="_x0000_s34847"/>
                </a:ext>
                <a:ext uri="{FF2B5EF4-FFF2-40B4-BE49-F238E27FC236}">
                  <a16:creationId xmlns="" xmlns:a16="http://schemas.microsoft.com/office/drawing/2014/main" id="{00000000-0008-0000-0200-00001F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21</xdr:row>
          <xdr:rowOff>85725</xdr:rowOff>
        </xdr:from>
        <xdr:to>
          <xdr:col>8</xdr:col>
          <xdr:colOff>47625</xdr:colOff>
          <xdr:row>21</xdr:row>
          <xdr:rowOff>314325</xdr:rowOff>
        </xdr:to>
        <xdr:sp macro="" textlink="">
          <xdr:nvSpPr>
            <xdr:cNvPr id="34848" name="Check Box 32" hidden="1">
              <a:extLst>
                <a:ext uri="{63B3BB69-23CF-44E3-9099-C40C66FF867C}">
                  <a14:compatExt spid="_x0000_s34848"/>
                </a:ext>
                <a:ext uri="{FF2B5EF4-FFF2-40B4-BE49-F238E27FC236}">
                  <a16:creationId xmlns="" xmlns:a16="http://schemas.microsoft.com/office/drawing/2014/main" id="{00000000-0008-0000-0200-000020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21</xdr:row>
          <xdr:rowOff>85725</xdr:rowOff>
        </xdr:from>
        <xdr:to>
          <xdr:col>11</xdr:col>
          <xdr:colOff>19050</xdr:colOff>
          <xdr:row>21</xdr:row>
          <xdr:rowOff>314325</xdr:rowOff>
        </xdr:to>
        <xdr:sp macro="" textlink="">
          <xdr:nvSpPr>
            <xdr:cNvPr id="34849" name="Check Box 33" hidden="1">
              <a:extLst>
                <a:ext uri="{63B3BB69-23CF-44E3-9099-C40C66FF867C}">
                  <a14:compatExt spid="_x0000_s34849"/>
                </a:ext>
                <a:ext uri="{FF2B5EF4-FFF2-40B4-BE49-F238E27FC236}">
                  <a16:creationId xmlns="" xmlns:a16="http://schemas.microsoft.com/office/drawing/2014/main" id="{00000000-0008-0000-0200-00002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21</xdr:row>
          <xdr:rowOff>85725</xdr:rowOff>
        </xdr:from>
        <xdr:to>
          <xdr:col>14</xdr:col>
          <xdr:colOff>285750</xdr:colOff>
          <xdr:row>21</xdr:row>
          <xdr:rowOff>314325</xdr:rowOff>
        </xdr:to>
        <xdr:sp macro="" textlink="">
          <xdr:nvSpPr>
            <xdr:cNvPr id="34850" name="Check Box 34" hidden="1">
              <a:extLst>
                <a:ext uri="{63B3BB69-23CF-44E3-9099-C40C66FF867C}">
                  <a14:compatExt spid="_x0000_s34850"/>
                </a:ext>
                <a:ext uri="{FF2B5EF4-FFF2-40B4-BE49-F238E27FC236}">
                  <a16:creationId xmlns="" xmlns:a16="http://schemas.microsoft.com/office/drawing/2014/main" id="{00000000-0008-0000-0200-00002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35</xdr:row>
          <xdr:rowOff>38100</xdr:rowOff>
        </xdr:from>
        <xdr:to>
          <xdr:col>4</xdr:col>
          <xdr:colOff>0</xdr:colOff>
          <xdr:row>35</xdr:row>
          <xdr:rowOff>266700</xdr:rowOff>
        </xdr:to>
        <xdr:sp macro="" textlink="">
          <xdr:nvSpPr>
            <xdr:cNvPr id="34851" name="Check Box 35" hidden="1">
              <a:extLst>
                <a:ext uri="{63B3BB69-23CF-44E3-9099-C40C66FF867C}">
                  <a14:compatExt spid="_x0000_s34851"/>
                </a:ext>
                <a:ext uri="{FF2B5EF4-FFF2-40B4-BE49-F238E27FC236}">
                  <a16:creationId xmlns="" xmlns:a16="http://schemas.microsoft.com/office/drawing/2014/main" id="{00000000-0008-0000-0200-00002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35</xdr:row>
          <xdr:rowOff>38100</xdr:rowOff>
        </xdr:from>
        <xdr:to>
          <xdr:col>11</xdr:col>
          <xdr:colOff>285750</xdr:colOff>
          <xdr:row>35</xdr:row>
          <xdr:rowOff>266700</xdr:rowOff>
        </xdr:to>
        <xdr:sp macro="" textlink="">
          <xdr:nvSpPr>
            <xdr:cNvPr id="34852" name="Check Box 36" hidden="1">
              <a:extLst>
                <a:ext uri="{63B3BB69-23CF-44E3-9099-C40C66FF867C}">
                  <a14:compatExt spid="_x0000_s34852"/>
                </a:ext>
                <a:ext uri="{FF2B5EF4-FFF2-40B4-BE49-F238E27FC236}">
                  <a16:creationId xmlns="" xmlns:a16="http://schemas.microsoft.com/office/drawing/2014/main" id="{00000000-0008-0000-0200-00002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37</xdr:row>
          <xdr:rowOff>38100</xdr:rowOff>
        </xdr:from>
        <xdr:to>
          <xdr:col>4</xdr:col>
          <xdr:colOff>0</xdr:colOff>
          <xdr:row>37</xdr:row>
          <xdr:rowOff>266700</xdr:rowOff>
        </xdr:to>
        <xdr:sp macro="" textlink="">
          <xdr:nvSpPr>
            <xdr:cNvPr id="34853" name="Check Box 37" hidden="1">
              <a:extLst>
                <a:ext uri="{63B3BB69-23CF-44E3-9099-C40C66FF867C}">
                  <a14:compatExt spid="_x0000_s34853"/>
                </a:ext>
                <a:ext uri="{FF2B5EF4-FFF2-40B4-BE49-F238E27FC236}">
                  <a16:creationId xmlns="" xmlns:a16="http://schemas.microsoft.com/office/drawing/2014/main" id="{00000000-0008-0000-0200-000025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37</xdr:row>
          <xdr:rowOff>38100</xdr:rowOff>
        </xdr:from>
        <xdr:to>
          <xdr:col>11</xdr:col>
          <xdr:colOff>285750</xdr:colOff>
          <xdr:row>37</xdr:row>
          <xdr:rowOff>266700</xdr:rowOff>
        </xdr:to>
        <xdr:sp macro="" textlink="">
          <xdr:nvSpPr>
            <xdr:cNvPr id="34854" name="Check Box 38" hidden="1">
              <a:extLst>
                <a:ext uri="{63B3BB69-23CF-44E3-9099-C40C66FF867C}">
                  <a14:compatExt spid="_x0000_s34854"/>
                </a:ext>
                <a:ext uri="{FF2B5EF4-FFF2-40B4-BE49-F238E27FC236}">
                  <a16:creationId xmlns="" xmlns:a16="http://schemas.microsoft.com/office/drawing/2014/main" id="{00000000-0008-0000-0200-000026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</xdr:row>
          <xdr:rowOff>76200</xdr:rowOff>
        </xdr:from>
        <xdr:to>
          <xdr:col>7</xdr:col>
          <xdr:colOff>47625</xdr:colOff>
          <xdr:row>3</xdr:row>
          <xdr:rowOff>314325</xdr:rowOff>
        </xdr:to>
        <xdr:sp macro="" textlink="">
          <xdr:nvSpPr>
            <xdr:cNvPr id="34855" name="Check Box 39" hidden="1">
              <a:extLst>
                <a:ext uri="{63B3BB69-23CF-44E3-9099-C40C66FF867C}">
                  <a14:compatExt spid="_x0000_s34855"/>
                </a:ext>
                <a:ext uri="{FF2B5EF4-FFF2-40B4-BE49-F238E27FC236}">
                  <a16:creationId xmlns="" xmlns:a16="http://schemas.microsoft.com/office/drawing/2014/main" id="{00000000-0008-0000-0200-00000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11</xdr:row>
          <xdr:rowOff>95250</xdr:rowOff>
        </xdr:from>
        <xdr:to>
          <xdr:col>9</xdr:col>
          <xdr:colOff>38100</xdr:colOff>
          <xdr:row>11</xdr:row>
          <xdr:rowOff>323850</xdr:rowOff>
        </xdr:to>
        <xdr:sp macro="" textlink="">
          <xdr:nvSpPr>
            <xdr:cNvPr id="34856" name="Check Box 40" hidden="1">
              <a:extLst>
                <a:ext uri="{63B3BB69-23CF-44E3-9099-C40C66FF867C}">
                  <a14:compatExt spid="_x0000_s34856"/>
                </a:ext>
                <a:ext uri="{FF2B5EF4-FFF2-40B4-BE49-F238E27FC236}">
                  <a16:creationId xmlns="" xmlns:a16="http://schemas.microsoft.com/office/drawing/2014/main" id="{00000000-0008-0000-0200-00000F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</xdr:row>
          <xdr:rowOff>76200</xdr:rowOff>
        </xdr:from>
        <xdr:to>
          <xdr:col>1</xdr:col>
          <xdr:colOff>285750</xdr:colOff>
          <xdr:row>3</xdr:row>
          <xdr:rowOff>314325</xdr:rowOff>
        </xdr:to>
        <xdr:sp macro="" textlink="">
          <xdr:nvSpPr>
            <xdr:cNvPr id="20481" name="Check Box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="" xmlns:a16="http://schemas.microsoft.com/office/drawing/2014/main" id="{00000000-0008-0000-02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3</xdr:row>
          <xdr:rowOff>76200</xdr:rowOff>
        </xdr:from>
        <xdr:to>
          <xdr:col>4</xdr:col>
          <xdr:colOff>0</xdr:colOff>
          <xdr:row>3</xdr:row>
          <xdr:rowOff>314325</xdr:rowOff>
        </xdr:to>
        <xdr:sp macro="" textlink="">
          <xdr:nvSpPr>
            <xdr:cNvPr id="20482" name="Check Box 2" hidden="1">
              <a:extLst>
                <a:ext uri="{63B3BB69-23CF-44E3-9099-C40C66FF867C}">
                  <a14:compatExt spid="_x0000_s20482"/>
                </a:ext>
                <a:ext uri="{FF2B5EF4-FFF2-40B4-BE49-F238E27FC236}">
                  <a16:creationId xmlns="" xmlns:a16="http://schemas.microsoft.com/office/drawing/2014/main" id="{00000000-0008-0000-0200-00000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3</xdr:row>
          <xdr:rowOff>76200</xdr:rowOff>
        </xdr:from>
        <xdr:to>
          <xdr:col>11</xdr:col>
          <xdr:colOff>19050</xdr:colOff>
          <xdr:row>3</xdr:row>
          <xdr:rowOff>314325</xdr:rowOff>
        </xdr:to>
        <xdr:sp macro="" textlink="">
          <xdr:nvSpPr>
            <xdr:cNvPr id="20483" name="Check Box 3" hidden="1">
              <a:extLst>
                <a:ext uri="{63B3BB69-23CF-44E3-9099-C40C66FF867C}">
                  <a14:compatExt spid="_x0000_s20483"/>
                </a:ext>
                <a:ext uri="{FF2B5EF4-FFF2-40B4-BE49-F238E27FC236}">
                  <a16:creationId xmlns="" xmlns:a16="http://schemas.microsoft.com/office/drawing/2014/main" id="{00000000-0008-0000-0200-00000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3</xdr:row>
          <xdr:rowOff>76200</xdr:rowOff>
        </xdr:from>
        <xdr:to>
          <xdr:col>12</xdr:col>
          <xdr:colOff>247650</xdr:colOff>
          <xdr:row>3</xdr:row>
          <xdr:rowOff>314325</xdr:rowOff>
        </xdr:to>
        <xdr:sp macro="" textlink="">
          <xdr:nvSpPr>
            <xdr:cNvPr id="20484" name="Check Box 4" hidden="1">
              <a:extLst>
                <a:ext uri="{63B3BB69-23CF-44E3-9099-C40C66FF867C}">
                  <a14:compatExt spid="_x0000_s20484"/>
                </a:ext>
                <a:ext uri="{FF2B5EF4-FFF2-40B4-BE49-F238E27FC236}">
                  <a16:creationId xmlns="" xmlns:a16="http://schemas.microsoft.com/office/drawing/2014/main" id="{00000000-0008-0000-0200-00000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3</xdr:row>
          <xdr:rowOff>76200</xdr:rowOff>
        </xdr:from>
        <xdr:to>
          <xdr:col>18</xdr:col>
          <xdr:colOff>0</xdr:colOff>
          <xdr:row>3</xdr:row>
          <xdr:rowOff>314325</xdr:rowOff>
        </xdr:to>
        <xdr:sp macro="" textlink="">
          <xdr:nvSpPr>
            <xdr:cNvPr id="20485" name="Check Box 5" hidden="1">
              <a:extLst>
                <a:ext uri="{63B3BB69-23CF-44E3-9099-C40C66FF867C}">
                  <a14:compatExt spid="_x0000_s20485"/>
                </a:ext>
                <a:ext uri="{FF2B5EF4-FFF2-40B4-BE49-F238E27FC236}">
                  <a16:creationId xmlns="" xmlns:a16="http://schemas.microsoft.com/office/drawing/2014/main" id="{00000000-0008-0000-0200-000005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</xdr:row>
          <xdr:rowOff>76200</xdr:rowOff>
        </xdr:from>
        <xdr:to>
          <xdr:col>1</xdr:col>
          <xdr:colOff>285750</xdr:colOff>
          <xdr:row>5</xdr:row>
          <xdr:rowOff>314325</xdr:rowOff>
        </xdr:to>
        <xdr:sp macro="" textlink="">
          <xdr:nvSpPr>
            <xdr:cNvPr id="20486" name="Check Box 6" hidden="1">
              <a:extLst>
                <a:ext uri="{63B3BB69-23CF-44E3-9099-C40C66FF867C}">
                  <a14:compatExt spid="_x0000_s20486"/>
                </a:ext>
                <a:ext uri="{FF2B5EF4-FFF2-40B4-BE49-F238E27FC236}">
                  <a16:creationId xmlns="" xmlns:a16="http://schemas.microsoft.com/office/drawing/2014/main" id="{00000000-0008-0000-0200-000006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5</xdr:row>
          <xdr:rowOff>76200</xdr:rowOff>
        </xdr:from>
        <xdr:to>
          <xdr:col>11</xdr:col>
          <xdr:colOff>19050</xdr:colOff>
          <xdr:row>5</xdr:row>
          <xdr:rowOff>314325</xdr:rowOff>
        </xdr:to>
        <xdr:sp macro="" textlink="">
          <xdr:nvSpPr>
            <xdr:cNvPr id="20487" name="Check Box 7" hidden="1">
              <a:extLst>
                <a:ext uri="{63B3BB69-23CF-44E3-9099-C40C66FF867C}">
                  <a14:compatExt spid="_x0000_s20487"/>
                </a:ext>
                <a:ext uri="{FF2B5EF4-FFF2-40B4-BE49-F238E27FC236}">
                  <a16:creationId xmlns="" xmlns:a16="http://schemas.microsoft.com/office/drawing/2014/main" id="{00000000-0008-0000-0200-000007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5</xdr:row>
          <xdr:rowOff>76200</xdr:rowOff>
        </xdr:from>
        <xdr:to>
          <xdr:col>9</xdr:col>
          <xdr:colOff>0</xdr:colOff>
          <xdr:row>5</xdr:row>
          <xdr:rowOff>314325</xdr:rowOff>
        </xdr:to>
        <xdr:sp macro="" textlink="">
          <xdr:nvSpPr>
            <xdr:cNvPr id="20488" name="Check Box 8" hidden="1">
              <a:extLst>
                <a:ext uri="{63B3BB69-23CF-44E3-9099-C40C66FF867C}">
                  <a14:compatExt spid="_x0000_s20488"/>
                </a:ext>
                <a:ext uri="{FF2B5EF4-FFF2-40B4-BE49-F238E27FC236}">
                  <a16:creationId xmlns="" xmlns:a16="http://schemas.microsoft.com/office/drawing/2014/main" id="{00000000-0008-0000-0200-000008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5</xdr:row>
          <xdr:rowOff>76200</xdr:rowOff>
        </xdr:from>
        <xdr:to>
          <xdr:col>15</xdr:col>
          <xdr:colOff>285750</xdr:colOff>
          <xdr:row>5</xdr:row>
          <xdr:rowOff>314325</xdr:rowOff>
        </xdr:to>
        <xdr:sp macro="" textlink="">
          <xdr:nvSpPr>
            <xdr:cNvPr id="20489" name="Check Box 9" hidden="1">
              <a:extLst>
                <a:ext uri="{63B3BB69-23CF-44E3-9099-C40C66FF867C}">
                  <a14:compatExt spid="_x0000_s20489"/>
                </a:ext>
                <a:ext uri="{FF2B5EF4-FFF2-40B4-BE49-F238E27FC236}">
                  <a16:creationId xmlns="" xmlns:a16="http://schemas.microsoft.com/office/drawing/2014/main" id="{00000000-0008-0000-0200-000009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3</xdr:row>
          <xdr:rowOff>76200</xdr:rowOff>
        </xdr:from>
        <xdr:to>
          <xdr:col>15</xdr:col>
          <xdr:colOff>285750</xdr:colOff>
          <xdr:row>3</xdr:row>
          <xdr:rowOff>314325</xdr:rowOff>
        </xdr:to>
        <xdr:sp macro="" textlink="">
          <xdr:nvSpPr>
            <xdr:cNvPr id="20490" name="Check Box 10" hidden="1">
              <a:extLst>
                <a:ext uri="{63B3BB69-23CF-44E3-9099-C40C66FF867C}">
                  <a14:compatExt spid="_x0000_s20490"/>
                </a:ext>
                <a:ext uri="{FF2B5EF4-FFF2-40B4-BE49-F238E27FC236}">
                  <a16:creationId xmlns="" xmlns:a16="http://schemas.microsoft.com/office/drawing/2014/main" id="{00000000-0008-0000-0200-00000A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7</xdr:row>
          <xdr:rowOff>76200</xdr:rowOff>
        </xdr:from>
        <xdr:to>
          <xdr:col>18</xdr:col>
          <xdr:colOff>0</xdr:colOff>
          <xdr:row>7</xdr:row>
          <xdr:rowOff>314325</xdr:rowOff>
        </xdr:to>
        <xdr:sp macro="" textlink="">
          <xdr:nvSpPr>
            <xdr:cNvPr id="20491" name="Check Box 11" hidden="1">
              <a:extLst>
                <a:ext uri="{63B3BB69-23CF-44E3-9099-C40C66FF867C}">
                  <a14:compatExt spid="_x0000_s20491"/>
                </a:ext>
                <a:ext uri="{FF2B5EF4-FFF2-40B4-BE49-F238E27FC236}">
                  <a16:creationId xmlns="" xmlns:a16="http://schemas.microsoft.com/office/drawing/2014/main" id="{00000000-0008-0000-0200-00000B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7</xdr:row>
          <xdr:rowOff>76200</xdr:rowOff>
        </xdr:from>
        <xdr:to>
          <xdr:col>20</xdr:col>
          <xdr:colOff>0</xdr:colOff>
          <xdr:row>7</xdr:row>
          <xdr:rowOff>314325</xdr:rowOff>
        </xdr:to>
        <xdr:sp macro="" textlink="">
          <xdr:nvSpPr>
            <xdr:cNvPr id="20492" name="Check Box 12" hidden="1">
              <a:extLst>
                <a:ext uri="{63B3BB69-23CF-44E3-9099-C40C66FF867C}">
                  <a14:compatExt spid="_x0000_s20492"/>
                </a:ext>
                <a:ext uri="{FF2B5EF4-FFF2-40B4-BE49-F238E27FC236}">
                  <a16:creationId xmlns="" xmlns:a16="http://schemas.microsoft.com/office/drawing/2014/main" id="{00000000-0008-0000-0200-00000C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</xdr:row>
          <xdr:rowOff>95250</xdr:rowOff>
        </xdr:from>
        <xdr:to>
          <xdr:col>1</xdr:col>
          <xdr:colOff>285750</xdr:colOff>
          <xdr:row>11</xdr:row>
          <xdr:rowOff>323850</xdr:rowOff>
        </xdr:to>
        <xdr:sp macro="" textlink="">
          <xdr:nvSpPr>
            <xdr:cNvPr id="20493" name="Check Box 13" hidden="1">
              <a:extLst>
                <a:ext uri="{63B3BB69-23CF-44E3-9099-C40C66FF867C}">
                  <a14:compatExt spid="_x0000_s20493"/>
                </a:ext>
                <a:ext uri="{FF2B5EF4-FFF2-40B4-BE49-F238E27FC236}">
                  <a16:creationId xmlns="" xmlns:a16="http://schemas.microsoft.com/office/drawing/2014/main" id="{00000000-0008-0000-0200-00000D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11</xdr:row>
          <xdr:rowOff>95250</xdr:rowOff>
        </xdr:from>
        <xdr:to>
          <xdr:col>5</xdr:col>
          <xdr:colOff>285750</xdr:colOff>
          <xdr:row>11</xdr:row>
          <xdr:rowOff>323850</xdr:rowOff>
        </xdr:to>
        <xdr:sp macro="" textlink="">
          <xdr:nvSpPr>
            <xdr:cNvPr id="20494" name="Check Box 14" hidden="1">
              <a:extLst>
                <a:ext uri="{63B3BB69-23CF-44E3-9099-C40C66FF867C}">
                  <a14:compatExt spid="_x0000_s20494"/>
                </a:ext>
                <a:ext uri="{FF2B5EF4-FFF2-40B4-BE49-F238E27FC236}">
                  <a16:creationId xmlns="" xmlns:a16="http://schemas.microsoft.com/office/drawing/2014/main" id="{00000000-0008-0000-0200-00000E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11</xdr:row>
          <xdr:rowOff>95250</xdr:rowOff>
        </xdr:from>
        <xdr:to>
          <xdr:col>11</xdr:col>
          <xdr:colOff>38100</xdr:colOff>
          <xdr:row>11</xdr:row>
          <xdr:rowOff>323850</xdr:rowOff>
        </xdr:to>
        <xdr:sp macro="" textlink="">
          <xdr:nvSpPr>
            <xdr:cNvPr id="20495" name="Check Box 15" hidden="1">
              <a:extLst>
                <a:ext uri="{63B3BB69-23CF-44E3-9099-C40C66FF867C}">
                  <a14:compatExt spid="_x0000_s20495"/>
                </a:ext>
                <a:ext uri="{FF2B5EF4-FFF2-40B4-BE49-F238E27FC236}">
                  <a16:creationId xmlns="" xmlns:a16="http://schemas.microsoft.com/office/drawing/2014/main" id="{00000000-0008-0000-0200-00000F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11</xdr:row>
          <xdr:rowOff>95250</xdr:rowOff>
        </xdr:from>
        <xdr:to>
          <xdr:col>14</xdr:col>
          <xdr:colOff>19050</xdr:colOff>
          <xdr:row>11</xdr:row>
          <xdr:rowOff>323850</xdr:rowOff>
        </xdr:to>
        <xdr:sp macro="" textlink="">
          <xdr:nvSpPr>
            <xdr:cNvPr id="20496" name="Check Box 16" hidden="1">
              <a:extLst>
                <a:ext uri="{63B3BB69-23CF-44E3-9099-C40C66FF867C}">
                  <a14:compatExt spid="_x0000_s20496"/>
                </a:ext>
                <a:ext uri="{FF2B5EF4-FFF2-40B4-BE49-F238E27FC236}">
                  <a16:creationId xmlns="" xmlns:a16="http://schemas.microsoft.com/office/drawing/2014/main" id="{00000000-0008-0000-0200-000010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11</xdr:row>
          <xdr:rowOff>95250</xdr:rowOff>
        </xdr:from>
        <xdr:to>
          <xdr:col>18</xdr:col>
          <xdr:colOff>0</xdr:colOff>
          <xdr:row>11</xdr:row>
          <xdr:rowOff>323850</xdr:rowOff>
        </xdr:to>
        <xdr:sp macro="" textlink="">
          <xdr:nvSpPr>
            <xdr:cNvPr id="20497" name="Check Box 17" hidden="1">
              <a:extLst>
                <a:ext uri="{63B3BB69-23CF-44E3-9099-C40C66FF867C}">
                  <a14:compatExt spid="_x0000_s20497"/>
                </a:ext>
                <a:ext uri="{FF2B5EF4-FFF2-40B4-BE49-F238E27FC236}">
                  <a16:creationId xmlns="" xmlns:a16="http://schemas.microsoft.com/office/drawing/2014/main" id="{00000000-0008-0000-0200-00001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</xdr:row>
          <xdr:rowOff>85725</xdr:rowOff>
        </xdr:from>
        <xdr:to>
          <xdr:col>1</xdr:col>
          <xdr:colOff>285750</xdr:colOff>
          <xdr:row>13</xdr:row>
          <xdr:rowOff>314325</xdr:rowOff>
        </xdr:to>
        <xdr:sp macro="" textlink="">
          <xdr:nvSpPr>
            <xdr:cNvPr id="20498" name="Check Box 18" hidden="1">
              <a:extLst>
                <a:ext uri="{63B3BB69-23CF-44E3-9099-C40C66FF867C}">
                  <a14:compatExt spid="_x0000_s20498"/>
                </a:ext>
                <a:ext uri="{FF2B5EF4-FFF2-40B4-BE49-F238E27FC236}">
                  <a16:creationId xmlns="" xmlns:a16="http://schemas.microsoft.com/office/drawing/2014/main" id="{00000000-0008-0000-0200-00001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13</xdr:row>
          <xdr:rowOff>85725</xdr:rowOff>
        </xdr:from>
        <xdr:to>
          <xdr:col>7</xdr:col>
          <xdr:colOff>9525</xdr:colOff>
          <xdr:row>13</xdr:row>
          <xdr:rowOff>314325</xdr:rowOff>
        </xdr:to>
        <xdr:sp macro="" textlink="">
          <xdr:nvSpPr>
            <xdr:cNvPr id="20499" name="Check Box 19" hidden="1">
              <a:extLst>
                <a:ext uri="{63B3BB69-23CF-44E3-9099-C40C66FF867C}">
                  <a14:compatExt spid="_x0000_s20499"/>
                </a:ext>
                <a:ext uri="{FF2B5EF4-FFF2-40B4-BE49-F238E27FC236}">
                  <a16:creationId xmlns="" xmlns:a16="http://schemas.microsoft.com/office/drawing/2014/main" id="{00000000-0008-0000-0200-00001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13</xdr:row>
          <xdr:rowOff>85725</xdr:rowOff>
        </xdr:from>
        <xdr:to>
          <xdr:col>11</xdr:col>
          <xdr:colOff>19050</xdr:colOff>
          <xdr:row>13</xdr:row>
          <xdr:rowOff>314325</xdr:rowOff>
        </xdr:to>
        <xdr:sp macro="" textlink="">
          <xdr:nvSpPr>
            <xdr:cNvPr id="20500" name="Check Box 20" hidden="1">
              <a:extLst>
                <a:ext uri="{63B3BB69-23CF-44E3-9099-C40C66FF867C}">
                  <a14:compatExt spid="_x0000_s20500"/>
                </a:ext>
                <a:ext uri="{FF2B5EF4-FFF2-40B4-BE49-F238E27FC236}">
                  <a16:creationId xmlns="" xmlns:a16="http://schemas.microsoft.com/office/drawing/2014/main" id="{00000000-0008-0000-0200-00001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13</xdr:row>
          <xdr:rowOff>85725</xdr:rowOff>
        </xdr:from>
        <xdr:to>
          <xdr:col>13</xdr:col>
          <xdr:colOff>285750</xdr:colOff>
          <xdr:row>13</xdr:row>
          <xdr:rowOff>314325</xdr:rowOff>
        </xdr:to>
        <xdr:sp macro="" textlink="">
          <xdr:nvSpPr>
            <xdr:cNvPr id="20501" name="Check Box 21" hidden="1">
              <a:extLst>
                <a:ext uri="{63B3BB69-23CF-44E3-9099-C40C66FF867C}">
                  <a14:compatExt spid="_x0000_s20501"/>
                </a:ext>
                <a:ext uri="{FF2B5EF4-FFF2-40B4-BE49-F238E27FC236}">
                  <a16:creationId xmlns="" xmlns:a16="http://schemas.microsoft.com/office/drawing/2014/main" id="{00000000-0008-0000-0200-000015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13</xdr:row>
          <xdr:rowOff>85725</xdr:rowOff>
        </xdr:from>
        <xdr:to>
          <xdr:col>18</xdr:col>
          <xdr:colOff>0</xdr:colOff>
          <xdr:row>13</xdr:row>
          <xdr:rowOff>314325</xdr:rowOff>
        </xdr:to>
        <xdr:sp macro="" textlink="">
          <xdr:nvSpPr>
            <xdr:cNvPr id="20502" name="Check Box 22" hidden="1">
              <a:extLst>
                <a:ext uri="{63B3BB69-23CF-44E3-9099-C40C66FF867C}">
                  <a14:compatExt spid="_x0000_s20502"/>
                </a:ext>
                <a:ext uri="{FF2B5EF4-FFF2-40B4-BE49-F238E27FC236}">
                  <a16:creationId xmlns="" xmlns:a16="http://schemas.microsoft.com/office/drawing/2014/main" id="{00000000-0008-0000-0200-000016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15</xdr:row>
          <xdr:rowOff>85725</xdr:rowOff>
        </xdr:from>
        <xdr:to>
          <xdr:col>1</xdr:col>
          <xdr:colOff>285750</xdr:colOff>
          <xdr:row>15</xdr:row>
          <xdr:rowOff>314325</xdr:rowOff>
        </xdr:to>
        <xdr:sp macro="" textlink="">
          <xdr:nvSpPr>
            <xdr:cNvPr id="20503" name="Check Box 23" hidden="1">
              <a:extLst>
                <a:ext uri="{63B3BB69-23CF-44E3-9099-C40C66FF867C}">
                  <a14:compatExt spid="_x0000_s20503"/>
                </a:ext>
                <a:ext uri="{FF2B5EF4-FFF2-40B4-BE49-F238E27FC236}">
                  <a16:creationId xmlns="" xmlns:a16="http://schemas.microsoft.com/office/drawing/2014/main" id="{00000000-0008-0000-0200-000017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85725</xdr:rowOff>
        </xdr:from>
        <xdr:to>
          <xdr:col>6</xdr:col>
          <xdr:colOff>238125</xdr:colOff>
          <xdr:row>15</xdr:row>
          <xdr:rowOff>314325</xdr:rowOff>
        </xdr:to>
        <xdr:sp macro="" textlink="">
          <xdr:nvSpPr>
            <xdr:cNvPr id="20504" name="Check Box 24" hidden="1">
              <a:extLst>
                <a:ext uri="{63B3BB69-23CF-44E3-9099-C40C66FF867C}">
                  <a14:compatExt spid="_x0000_s20504"/>
                </a:ext>
                <a:ext uri="{FF2B5EF4-FFF2-40B4-BE49-F238E27FC236}">
                  <a16:creationId xmlns="" xmlns:a16="http://schemas.microsoft.com/office/drawing/2014/main" id="{00000000-0008-0000-0200-000018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15</xdr:row>
          <xdr:rowOff>85725</xdr:rowOff>
        </xdr:from>
        <xdr:to>
          <xdr:col>11</xdr:col>
          <xdr:colOff>19050</xdr:colOff>
          <xdr:row>15</xdr:row>
          <xdr:rowOff>314325</xdr:rowOff>
        </xdr:to>
        <xdr:sp macro="" textlink="">
          <xdr:nvSpPr>
            <xdr:cNvPr id="20505" name="Check Box 25" hidden="1">
              <a:extLst>
                <a:ext uri="{63B3BB69-23CF-44E3-9099-C40C66FF867C}">
                  <a14:compatExt spid="_x0000_s20505"/>
                </a:ext>
                <a:ext uri="{FF2B5EF4-FFF2-40B4-BE49-F238E27FC236}">
                  <a16:creationId xmlns="" xmlns:a16="http://schemas.microsoft.com/office/drawing/2014/main" id="{00000000-0008-0000-0200-000019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17</xdr:row>
          <xdr:rowOff>95250</xdr:rowOff>
        </xdr:from>
        <xdr:to>
          <xdr:col>1</xdr:col>
          <xdr:colOff>285750</xdr:colOff>
          <xdr:row>17</xdr:row>
          <xdr:rowOff>323850</xdr:rowOff>
        </xdr:to>
        <xdr:sp macro="" textlink="">
          <xdr:nvSpPr>
            <xdr:cNvPr id="20506" name="Check Box 26" hidden="1">
              <a:extLst>
                <a:ext uri="{63B3BB69-23CF-44E3-9099-C40C66FF867C}">
                  <a14:compatExt spid="_x0000_s20506"/>
                </a:ext>
                <a:ext uri="{FF2B5EF4-FFF2-40B4-BE49-F238E27FC236}">
                  <a16:creationId xmlns="" xmlns:a16="http://schemas.microsoft.com/office/drawing/2014/main" id="{00000000-0008-0000-0200-00001A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95250</xdr:rowOff>
        </xdr:from>
        <xdr:to>
          <xdr:col>5</xdr:col>
          <xdr:colOff>276225</xdr:colOff>
          <xdr:row>17</xdr:row>
          <xdr:rowOff>323850</xdr:rowOff>
        </xdr:to>
        <xdr:sp macro="" textlink="">
          <xdr:nvSpPr>
            <xdr:cNvPr id="20507" name="Check Box 27" hidden="1">
              <a:extLst>
                <a:ext uri="{63B3BB69-23CF-44E3-9099-C40C66FF867C}">
                  <a14:compatExt spid="_x0000_s20507"/>
                </a:ext>
                <a:ext uri="{FF2B5EF4-FFF2-40B4-BE49-F238E27FC236}">
                  <a16:creationId xmlns="" xmlns:a16="http://schemas.microsoft.com/office/drawing/2014/main" id="{00000000-0008-0000-0200-00001B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17</xdr:row>
          <xdr:rowOff>95250</xdr:rowOff>
        </xdr:from>
        <xdr:to>
          <xdr:col>9</xdr:col>
          <xdr:colOff>38100</xdr:colOff>
          <xdr:row>17</xdr:row>
          <xdr:rowOff>323850</xdr:rowOff>
        </xdr:to>
        <xdr:sp macro="" textlink="">
          <xdr:nvSpPr>
            <xdr:cNvPr id="20508" name="Check Box 28" hidden="1">
              <a:extLst>
                <a:ext uri="{63B3BB69-23CF-44E3-9099-C40C66FF867C}">
                  <a14:compatExt spid="_x0000_s20508"/>
                </a:ext>
                <a:ext uri="{FF2B5EF4-FFF2-40B4-BE49-F238E27FC236}">
                  <a16:creationId xmlns="" xmlns:a16="http://schemas.microsoft.com/office/drawing/2014/main" id="{00000000-0008-0000-0200-00001C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17</xdr:row>
          <xdr:rowOff>95250</xdr:rowOff>
        </xdr:from>
        <xdr:to>
          <xdr:col>11</xdr:col>
          <xdr:colOff>247650</xdr:colOff>
          <xdr:row>17</xdr:row>
          <xdr:rowOff>323850</xdr:rowOff>
        </xdr:to>
        <xdr:sp macro="" textlink="">
          <xdr:nvSpPr>
            <xdr:cNvPr id="20509" name="Check Box 29" hidden="1">
              <a:extLst>
                <a:ext uri="{63B3BB69-23CF-44E3-9099-C40C66FF867C}">
                  <a14:compatExt spid="_x0000_s20509"/>
                </a:ext>
                <a:ext uri="{FF2B5EF4-FFF2-40B4-BE49-F238E27FC236}">
                  <a16:creationId xmlns="" xmlns:a16="http://schemas.microsoft.com/office/drawing/2014/main" id="{00000000-0008-0000-0200-00001D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21</xdr:row>
          <xdr:rowOff>85725</xdr:rowOff>
        </xdr:from>
        <xdr:to>
          <xdr:col>1</xdr:col>
          <xdr:colOff>285750</xdr:colOff>
          <xdr:row>21</xdr:row>
          <xdr:rowOff>314325</xdr:rowOff>
        </xdr:to>
        <xdr:sp macro="" textlink="">
          <xdr:nvSpPr>
            <xdr:cNvPr id="20510" name="Check Box 30" hidden="1">
              <a:extLst>
                <a:ext uri="{63B3BB69-23CF-44E3-9099-C40C66FF867C}">
                  <a14:compatExt spid="_x0000_s20510"/>
                </a:ext>
                <a:ext uri="{FF2B5EF4-FFF2-40B4-BE49-F238E27FC236}">
                  <a16:creationId xmlns="" xmlns:a16="http://schemas.microsoft.com/office/drawing/2014/main" id="{00000000-0008-0000-0200-00001E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21</xdr:row>
          <xdr:rowOff>85725</xdr:rowOff>
        </xdr:from>
        <xdr:to>
          <xdr:col>5</xdr:col>
          <xdr:colOff>47625</xdr:colOff>
          <xdr:row>21</xdr:row>
          <xdr:rowOff>314325</xdr:rowOff>
        </xdr:to>
        <xdr:sp macro="" textlink="">
          <xdr:nvSpPr>
            <xdr:cNvPr id="20511" name="Check Box 31" hidden="1">
              <a:extLst>
                <a:ext uri="{63B3BB69-23CF-44E3-9099-C40C66FF867C}">
                  <a14:compatExt spid="_x0000_s20511"/>
                </a:ext>
                <a:ext uri="{FF2B5EF4-FFF2-40B4-BE49-F238E27FC236}">
                  <a16:creationId xmlns="" xmlns:a16="http://schemas.microsoft.com/office/drawing/2014/main" id="{00000000-0008-0000-0200-00001F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21</xdr:row>
          <xdr:rowOff>85725</xdr:rowOff>
        </xdr:from>
        <xdr:to>
          <xdr:col>8</xdr:col>
          <xdr:colOff>47625</xdr:colOff>
          <xdr:row>21</xdr:row>
          <xdr:rowOff>314325</xdr:rowOff>
        </xdr:to>
        <xdr:sp macro="" textlink="">
          <xdr:nvSpPr>
            <xdr:cNvPr id="20512" name="Check Box 32" hidden="1">
              <a:extLst>
                <a:ext uri="{63B3BB69-23CF-44E3-9099-C40C66FF867C}">
                  <a14:compatExt spid="_x0000_s20512"/>
                </a:ext>
                <a:ext uri="{FF2B5EF4-FFF2-40B4-BE49-F238E27FC236}">
                  <a16:creationId xmlns="" xmlns:a16="http://schemas.microsoft.com/office/drawing/2014/main" id="{00000000-0008-0000-0200-000020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21</xdr:row>
          <xdr:rowOff>85725</xdr:rowOff>
        </xdr:from>
        <xdr:to>
          <xdr:col>11</xdr:col>
          <xdr:colOff>19050</xdr:colOff>
          <xdr:row>21</xdr:row>
          <xdr:rowOff>314325</xdr:rowOff>
        </xdr:to>
        <xdr:sp macro="" textlink="">
          <xdr:nvSpPr>
            <xdr:cNvPr id="20513" name="Check Box 33" hidden="1">
              <a:extLst>
                <a:ext uri="{63B3BB69-23CF-44E3-9099-C40C66FF867C}">
                  <a14:compatExt spid="_x0000_s20513"/>
                </a:ext>
                <a:ext uri="{FF2B5EF4-FFF2-40B4-BE49-F238E27FC236}">
                  <a16:creationId xmlns="" xmlns:a16="http://schemas.microsoft.com/office/drawing/2014/main" id="{00000000-0008-0000-0200-00002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21</xdr:row>
          <xdr:rowOff>85725</xdr:rowOff>
        </xdr:from>
        <xdr:to>
          <xdr:col>14</xdr:col>
          <xdr:colOff>285750</xdr:colOff>
          <xdr:row>21</xdr:row>
          <xdr:rowOff>314325</xdr:rowOff>
        </xdr:to>
        <xdr:sp macro="" textlink="">
          <xdr:nvSpPr>
            <xdr:cNvPr id="20514" name="Check Box 34" hidden="1">
              <a:extLst>
                <a:ext uri="{63B3BB69-23CF-44E3-9099-C40C66FF867C}">
                  <a14:compatExt spid="_x0000_s20514"/>
                </a:ext>
                <a:ext uri="{FF2B5EF4-FFF2-40B4-BE49-F238E27FC236}">
                  <a16:creationId xmlns="" xmlns:a16="http://schemas.microsoft.com/office/drawing/2014/main" id="{00000000-0008-0000-0200-00002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35</xdr:row>
          <xdr:rowOff>38100</xdr:rowOff>
        </xdr:from>
        <xdr:to>
          <xdr:col>4</xdr:col>
          <xdr:colOff>0</xdr:colOff>
          <xdr:row>35</xdr:row>
          <xdr:rowOff>266700</xdr:rowOff>
        </xdr:to>
        <xdr:sp macro="" textlink="">
          <xdr:nvSpPr>
            <xdr:cNvPr id="20515" name="Check Box 35" hidden="1">
              <a:extLst>
                <a:ext uri="{63B3BB69-23CF-44E3-9099-C40C66FF867C}">
                  <a14:compatExt spid="_x0000_s20515"/>
                </a:ext>
                <a:ext uri="{FF2B5EF4-FFF2-40B4-BE49-F238E27FC236}">
                  <a16:creationId xmlns="" xmlns:a16="http://schemas.microsoft.com/office/drawing/2014/main" id="{00000000-0008-0000-0200-00002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35</xdr:row>
          <xdr:rowOff>38100</xdr:rowOff>
        </xdr:from>
        <xdr:to>
          <xdr:col>11</xdr:col>
          <xdr:colOff>285750</xdr:colOff>
          <xdr:row>35</xdr:row>
          <xdr:rowOff>266700</xdr:rowOff>
        </xdr:to>
        <xdr:sp macro="" textlink="">
          <xdr:nvSpPr>
            <xdr:cNvPr id="20516" name="Check Box 36" hidden="1">
              <a:extLst>
                <a:ext uri="{63B3BB69-23CF-44E3-9099-C40C66FF867C}">
                  <a14:compatExt spid="_x0000_s20516"/>
                </a:ext>
                <a:ext uri="{FF2B5EF4-FFF2-40B4-BE49-F238E27FC236}">
                  <a16:creationId xmlns="" xmlns:a16="http://schemas.microsoft.com/office/drawing/2014/main" id="{00000000-0008-0000-0200-00002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37</xdr:row>
          <xdr:rowOff>38100</xdr:rowOff>
        </xdr:from>
        <xdr:to>
          <xdr:col>4</xdr:col>
          <xdr:colOff>0</xdr:colOff>
          <xdr:row>37</xdr:row>
          <xdr:rowOff>266700</xdr:rowOff>
        </xdr:to>
        <xdr:sp macro="" textlink="">
          <xdr:nvSpPr>
            <xdr:cNvPr id="20517" name="Check Box 37" hidden="1">
              <a:extLst>
                <a:ext uri="{63B3BB69-23CF-44E3-9099-C40C66FF867C}">
                  <a14:compatExt spid="_x0000_s20517"/>
                </a:ext>
                <a:ext uri="{FF2B5EF4-FFF2-40B4-BE49-F238E27FC236}">
                  <a16:creationId xmlns="" xmlns:a16="http://schemas.microsoft.com/office/drawing/2014/main" id="{00000000-0008-0000-0200-000025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37</xdr:row>
          <xdr:rowOff>38100</xdr:rowOff>
        </xdr:from>
        <xdr:to>
          <xdr:col>11</xdr:col>
          <xdr:colOff>285750</xdr:colOff>
          <xdr:row>37</xdr:row>
          <xdr:rowOff>266700</xdr:rowOff>
        </xdr:to>
        <xdr:sp macro="" textlink="">
          <xdr:nvSpPr>
            <xdr:cNvPr id="20518" name="Check Box 38" hidden="1">
              <a:extLst>
                <a:ext uri="{63B3BB69-23CF-44E3-9099-C40C66FF867C}">
                  <a14:compatExt spid="_x0000_s20518"/>
                </a:ext>
                <a:ext uri="{FF2B5EF4-FFF2-40B4-BE49-F238E27FC236}">
                  <a16:creationId xmlns="" xmlns:a16="http://schemas.microsoft.com/office/drawing/2014/main" id="{00000000-0008-0000-0200-000026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</xdr:row>
          <xdr:rowOff>76200</xdr:rowOff>
        </xdr:from>
        <xdr:to>
          <xdr:col>7</xdr:col>
          <xdr:colOff>47625</xdr:colOff>
          <xdr:row>3</xdr:row>
          <xdr:rowOff>314325</xdr:rowOff>
        </xdr:to>
        <xdr:sp macro="" textlink="">
          <xdr:nvSpPr>
            <xdr:cNvPr id="20519" name="Check Box 39" hidden="1">
              <a:extLst>
                <a:ext uri="{63B3BB69-23CF-44E3-9099-C40C66FF867C}">
                  <a14:compatExt spid="_x0000_s20519"/>
                </a:ext>
                <a:ext uri="{FF2B5EF4-FFF2-40B4-BE49-F238E27FC236}">
                  <a16:creationId xmlns="" xmlns:a16="http://schemas.microsoft.com/office/drawing/2014/main" id="{00000000-0008-0000-0200-00000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11</xdr:row>
          <xdr:rowOff>95250</xdr:rowOff>
        </xdr:from>
        <xdr:to>
          <xdr:col>9</xdr:col>
          <xdr:colOff>28575</xdr:colOff>
          <xdr:row>11</xdr:row>
          <xdr:rowOff>323850</xdr:rowOff>
        </xdr:to>
        <xdr:sp macro="" textlink="">
          <xdr:nvSpPr>
            <xdr:cNvPr id="20520" name="Check Box 40" hidden="1">
              <a:extLst>
                <a:ext uri="{63B3BB69-23CF-44E3-9099-C40C66FF867C}">
                  <a14:compatExt spid="_x0000_s20520"/>
                </a:ext>
                <a:ext uri="{FF2B5EF4-FFF2-40B4-BE49-F238E27FC236}">
                  <a16:creationId xmlns="" xmlns:a16="http://schemas.microsoft.com/office/drawing/2014/main" id="{00000000-0008-0000-0200-00000F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5.xml"/><Relationship Id="rId13" Type="http://schemas.openxmlformats.org/officeDocument/2006/relationships/ctrlProp" Target="../ctrlProps/ctrlProp50.xml"/><Relationship Id="rId18" Type="http://schemas.openxmlformats.org/officeDocument/2006/relationships/ctrlProp" Target="../ctrlProps/ctrlProp55.xml"/><Relationship Id="rId26" Type="http://schemas.openxmlformats.org/officeDocument/2006/relationships/ctrlProp" Target="../ctrlProps/ctrlProp63.xml"/><Relationship Id="rId39" Type="http://schemas.openxmlformats.org/officeDocument/2006/relationships/ctrlProp" Target="../ctrlProps/ctrlProp76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8.xml"/><Relationship Id="rId34" Type="http://schemas.openxmlformats.org/officeDocument/2006/relationships/ctrlProp" Target="../ctrlProps/ctrlProp71.xml"/><Relationship Id="rId42" Type="http://schemas.openxmlformats.org/officeDocument/2006/relationships/ctrlProp" Target="../ctrlProps/ctrlProp79.xml"/><Relationship Id="rId7" Type="http://schemas.openxmlformats.org/officeDocument/2006/relationships/ctrlProp" Target="../ctrlProps/ctrlProp44.xml"/><Relationship Id="rId12" Type="http://schemas.openxmlformats.org/officeDocument/2006/relationships/ctrlProp" Target="../ctrlProps/ctrlProp49.xml"/><Relationship Id="rId17" Type="http://schemas.openxmlformats.org/officeDocument/2006/relationships/ctrlProp" Target="../ctrlProps/ctrlProp54.xml"/><Relationship Id="rId25" Type="http://schemas.openxmlformats.org/officeDocument/2006/relationships/ctrlProp" Target="../ctrlProps/ctrlProp62.xml"/><Relationship Id="rId33" Type="http://schemas.openxmlformats.org/officeDocument/2006/relationships/ctrlProp" Target="../ctrlProps/ctrlProp70.xml"/><Relationship Id="rId38" Type="http://schemas.openxmlformats.org/officeDocument/2006/relationships/ctrlProp" Target="../ctrlProps/ctrlProp7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53.xml"/><Relationship Id="rId20" Type="http://schemas.openxmlformats.org/officeDocument/2006/relationships/ctrlProp" Target="../ctrlProps/ctrlProp57.xml"/><Relationship Id="rId29" Type="http://schemas.openxmlformats.org/officeDocument/2006/relationships/ctrlProp" Target="../ctrlProps/ctrlProp66.xml"/><Relationship Id="rId41" Type="http://schemas.openxmlformats.org/officeDocument/2006/relationships/ctrlProp" Target="../ctrlProps/ctrlProp78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43.xml"/><Relationship Id="rId11" Type="http://schemas.openxmlformats.org/officeDocument/2006/relationships/ctrlProp" Target="../ctrlProps/ctrlProp48.xml"/><Relationship Id="rId24" Type="http://schemas.openxmlformats.org/officeDocument/2006/relationships/ctrlProp" Target="../ctrlProps/ctrlProp61.xml"/><Relationship Id="rId32" Type="http://schemas.openxmlformats.org/officeDocument/2006/relationships/ctrlProp" Target="../ctrlProps/ctrlProp69.xml"/><Relationship Id="rId37" Type="http://schemas.openxmlformats.org/officeDocument/2006/relationships/ctrlProp" Target="../ctrlProps/ctrlProp74.xml"/><Relationship Id="rId40" Type="http://schemas.openxmlformats.org/officeDocument/2006/relationships/ctrlProp" Target="../ctrlProps/ctrlProp77.xml"/><Relationship Id="rId5" Type="http://schemas.openxmlformats.org/officeDocument/2006/relationships/ctrlProp" Target="../ctrlProps/ctrlProp42.xml"/><Relationship Id="rId15" Type="http://schemas.openxmlformats.org/officeDocument/2006/relationships/ctrlProp" Target="../ctrlProps/ctrlProp52.xml"/><Relationship Id="rId23" Type="http://schemas.openxmlformats.org/officeDocument/2006/relationships/ctrlProp" Target="../ctrlProps/ctrlProp60.xml"/><Relationship Id="rId28" Type="http://schemas.openxmlformats.org/officeDocument/2006/relationships/ctrlProp" Target="../ctrlProps/ctrlProp65.xml"/><Relationship Id="rId36" Type="http://schemas.openxmlformats.org/officeDocument/2006/relationships/ctrlProp" Target="../ctrlProps/ctrlProp73.xml"/><Relationship Id="rId10" Type="http://schemas.openxmlformats.org/officeDocument/2006/relationships/ctrlProp" Target="../ctrlProps/ctrlProp47.xml"/><Relationship Id="rId19" Type="http://schemas.openxmlformats.org/officeDocument/2006/relationships/ctrlProp" Target="../ctrlProps/ctrlProp56.xml"/><Relationship Id="rId31" Type="http://schemas.openxmlformats.org/officeDocument/2006/relationships/ctrlProp" Target="../ctrlProps/ctrlProp68.xml"/><Relationship Id="rId4" Type="http://schemas.openxmlformats.org/officeDocument/2006/relationships/ctrlProp" Target="../ctrlProps/ctrlProp41.xml"/><Relationship Id="rId9" Type="http://schemas.openxmlformats.org/officeDocument/2006/relationships/ctrlProp" Target="../ctrlProps/ctrlProp46.xml"/><Relationship Id="rId14" Type="http://schemas.openxmlformats.org/officeDocument/2006/relationships/ctrlProp" Target="../ctrlProps/ctrlProp51.xml"/><Relationship Id="rId22" Type="http://schemas.openxmlformats.org/officeDocument/2006/relationships/ctrlProp" Target="../ctrlProps/ctrlProp59.xml"/><Relationship Id="rId27" Type="http://schemas.openxmlformats.org/officeDocument/2006/relationships/ctrlProp" Target="../ctrlProps/ctrlProp64.xml"/><Relationship Id="rId30" Type="http://schemas.openxmlformats.org/officeDocument/2006/relationships/ctrlProp" Target="../ctrlProps/ctrlProp67.xml"/><Relationship Id="rId35" Type="http://schemas.openxmlformats.org/officeDocument/2006/relationships/ctrlProp" Target="../ctrlProps/ctrlProp72.xml"/><Relationship Id="rId43" Type="http://schemas.openxmlformats.org/officeDocument/2006/relationships/ctrlProp" Target="../ctrlProps/ctrlProp8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5.xml"/><Relationship Id="rId13" Type="http://schemas.openxmlformats.org/officeDocument/2006/relationships/ctrlProp" Target="../ctrlProps/ctrlProp90.xml"/><Relationship Id="rId18" Type="http://schemas.openxmlformats.org/officeDocument/2006/relationships/ctrlProp" Target="../ctrlProps/ctrlProp95.xml"/><Relationship Id="rId26" Type="http://schemas.openxmlformats.org/officeDocument/2006/relationships/ctrlProp" Target="../ctrlProps/ctrlProp103.xml"/><Relationship Id="rId39" Type="http://schemas.openxmlformats.org/officeDocument/2006/relationships/ctrlProp" Target="../ctrlProps/ctrlProp116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98.xml"/><Relationship Id="rId34" Type="http://schemas.openxmlformats.org/officeDocument/2006/relationships/ctrlProp" Target="../ctrlProps/ctrlProp111.xml"/><Relationship Id="rId42" Type="http://schemas.openxmlformats.org/officeDocument/2006/relationships/ctrlProp" Target="../ctrlProps/ctrlProp119.xml"/><Relationship Id="rId7" Type="http://schemas.openxmlformats.org/officeDocument/2006/relationships/ctrlProp" Target="../ctrlProps/ctrlProp84.xml"/><Relationship Id="rId12" Type="http://schemas.openxmlformats.org/officeDocument/2006/relationships/ctrlProp" Target="../ctrlProps/ctrlProp89.xml"/><Relationship Id="rId17" Type="http://schemas.openxmlformats.org/officeDocument/2006/relationships/ctrlProp" Target="../ctrlProps/ctrlProp94.xml"/><Relationship Id="rId25" Type="http://schemas.openxmlformats.org/officeDocument/2006/relationships/ctrlProp" Target="../ctrlProps/ctrlProp102.xml"/><Relationship Id="rId33" Type="http://schemas.openxmlformats.org/officeDocument/2006/relationships/ctrlProp" Target="../ctrlProps/ctrlProp110.xml"/><Relationship Id="rId38" Type="http://schemas.openxmlformats.org/officeDocument/2006/relationships/ctrlProp" Target="../ctrlProps/ctrlProp115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93.xml"/><Relationship Id="rId20" Type="http://schemas.openxmlformats.org/officeDocument/2006/relationships/ctrlProp" Target="../ctrlProps/ctrlProp97.xml"/><Relationship Id="rId29" Type="http://schemas.openxmlformats.org/officeDocument/2006/relationships/ctrlProp" Target="../ctrlProps/ctrlProp106.xml"/><Relationship Id="rId41" Type="http://schemas.openxmlformats.org/officeDocument/2006/relationships/ctrlProp" Target="../ctrlProps/ctrlProp118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83.xml"/><Relationship Id="rId11" Type="http://schemas.openxmlformats.org/officeDocument/2006/relationships/ctrlProp" Target="../ctrlProps/ctrlProp88.xml"/><Relationship Id="rId24" Type="http://schemas.openxmlformats.org/officeDocument/2006/relationships/ctrlProp" Target="../ctrlProps/ctrlProp101.xml"/><Relationship Id="rId32" Type="http://schemas.openxmlformats.org/officeDocument/2006/relationships/ctrlProp" Target="../ctrlProps/ctrlProp109.xml"/><Relationship Id="rId37" Type="http://schemas.openxmlformats.org/officeDocument/2006/relationships/ctrlProp" Target="../ctrlProps/ctrlProp114.xml"/><Relationship Id="rId40" Type="http://schemas.openxmlformats.org/officeDocument/2006/relationships/ctrlProp" Target="../ctrlProps/ctrlProp117.xml"/><Relationship Id="rId5" Type="http://schemas.openxmlformats.org/officeDocument/2006/relationships/ctrlProp" Target="../ctrlProps/ctrlProp82.xml"/><Relationship Id="rId15" Type="http://schemas.openxmlformats.org/officeDocument/2006/relationships/ctrlProp" Target="../ctrlProps/ctrlProp92.xml"/><Relationship Id="rId23" Type="http://schemas.openxmlformats.org/officeDocument/2006/relationships/ctrlProp" Target="../ctrlProps/ctrlProp100.xml"/><Relationship Id="rId28" Type="http://schemas.openxmlformats.org/officeDocument/2006/relationships/ctrlProp" Target="../ctrlProps/ctrlProp105.xml"/><Relationship Id="rId36" Type="http://schemas.openxmlformats.org/officeDocument/2006/relationships/ctrlProp" Target="../ctrlProps/ctrlProp113.xml"/><Relationship Id="rId10" Type="http://schemas.openxmlformats.org/officeDocument/2006/relationships/ctrlProp" Target="../ctrlProps/ctrlProp87.xml"/><Relationship Id="rId19" Type="http://schemas.openxmlformats.org/officeDocument/2006/relationships/ctrlProp" Target="../ctrlProps/ctrlProp96.xml"/><Relationship Id="rId31" Type="http://schemas.openxmlformats.org/officeDocument/2006/relationships/ctrlProp" Target="../ctrlProps/ctrlProp108.xml"/><Relationship Id="rId4" Type="http://schemas.openxmlformats.org/officeDocument/2006/relationships/ctrlProp" Target="../ctrlProps/ctrlProp81.xml"/><Relationship Id="rId9" Type="http://schemas.openxmlformats.org/officeDocument/2006/relationships/ctrlProp" Target="../ctrlProps/ctrlProp86.xml"/><Relationship Id="rId14" Type="http://schemas.openxmlformats.org/officeDocument/2006/relationships/ctrlProp" Target="../ctrlProps/ctrlProp91.xml"/><Relationship Id="rId22" Type="http://schemas.openxmlformats.org/officeDocument/2006/relationships/ctrlProp" Target="../ctrlProps/ctrlProp99.xml"/><Relationship Id="rId27" Type="http://schemas.openxmlformats.org/officeDocument/2006/relationships/ctrlProp" Target="../ctrlProps/ctrlProp104.xml"/><Relationship Id="rId30" Type="http://schemas.openxmlformats.org/officeDocument/2006/relationships/ctrlProp" Target="../ctrlProps/ctrlProp107.xml"/><Relationship Id="rId35" Type="http://schemas.openxmlformats.org/officeDocument/2006/relationships/ctrlProp" Target="../ctrlProps/ctrlProp112.xml"/><Relationship Id="rId43" Type="http://schemas.openxmlformats.org/officeDocument/2006/relationships/ctrlProp" Target="../ctrlProps/ctrlProp120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7"/>
    <pageSetUpPr fitToPage="1"/>
  </sheetPr>
  <dimension ref="A1:S33"/>
  <sheetViews>
    <sheetView tabSelected="1" zoomScale="85" zoomScaleNormal="85" workbookViewId="0">
      <selection activeCell="D12" sqref="D12"/>
    </sheetView>
  </sheetViews>
  <sheetFormatPr defaultRowHeight="16.5" x14ac:dyDescent="0.3"/>
  <cols>
    <col min="1" max="1" width="5.25" style="33" bestFit="1" customWidth="1"/>
    <col min="3" max="3" width="11.125" customWidth="1"/>
    <col min="4" max="4" width="13.375" customWidth="1"/>
    <col min="5" max="5" width="9.375" bestFit="1" customWidth="1"/>
    <col min="6" max="6" width="14.25" customWidth="1"/>
    <col min="7" max="7" width="12.625" customWidth="1"/>
    <col min="8" max="8" width="14.875" customWidth="1"/>
    <col min="9" max="9" width="11.625" bestFit="1" customWidth="1"/>
    <col min="10" max="10" width="5.25" bestFit="1" customWidth="1"/>
    <col min="11" max="11" width="33.75" bestFit="1" customWidth="1"/>
    <col min="12" max="12" width="9.625" customWidth="1"/>
    <col min="13" max="13" width="15" bestFit="1" customWidth="1"/>
    <col min="14" max="14" width="15" customWidth="1"/>
    <col min="15" max="15" width="13" bestFit="1" customWidth="1"/>
    <col min="16" max="16" width="30.875" bestFit="1" customWidth="1"/>
    <col min="17" max="17" width="13" bestFit="1" customWidth="1"/>
    <col min="19" max="19" width="18.625" bestFit="1" customWidth="1"/>
  </cols>
  <sheetData>
    <row r="1" spans="1:19" ht="27.75" customHeight="1" x14ac:dyDescent="0.3">
      <c r="A1" s="36" t="s">
        <v>70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20"/>
      <c r="P1" s="20"/>
      <c r="Q1" s="20"/>
      <c r="R1" s="20"/>
      <c r="S1" s="20"/>
    </row>
    <row r="2" spans="1:19" x14ac:dyDescent="0.3">
      <c r="A2"/>
    </row>
    <row r="3" spans="1:19" s="1" customFormat="1" ht="26.25" customHeight="1" x14ac:dyDescent="0.3">
      <c r="A3" s="34" t="s">
        <v>67</v>
      </c>
      <c r="B3" s="111" t="s">
        <v>9</v>
      </c>
      <c r="C3" s="34" t="s">
        <v>3</v>
      </c>
      <c r="D3" s="34" t="s">
        <v>4</v>
      </c>
      <c r="E3" s="34" t="s">
        <v>5</v>
      </c>
      <c r="F3" s="34" t="s">
        <v>6</v>
      </c>
      <c r="G3" s="34" t="s">
        <v>7</v>
      </c>
      <c r="H3" s="34" t="s">
        <v>8</v>
      </c>
      <c r="I3" s="34" t="s">
        <v>10</v>
      </c>
      <c r="J3" s="34" t="s">
        <v>1</v>
      </c>
      <c r="K3" s="34" t="s">
        <v>2</v>
      </c>
      <c r="L3" s="34" t="s">
        <v>312</v>
      </c>
      <c r="M3" s="34" t="s">
        <v>0</v>
      </c>
      <c r="N3" s="34" t="s">
        <v>73</v>
      </c>
      <c r="O3" s="34" t="s">
        <v>18</v>
      </c>
      <c r="P3" s="34" t="s">
        <v>19</v>
      </c>
      <c r="Q3" s="34" t="s">
        <v>20</v>
      </c>
      <c r="R3" s="34" t="s">
        <v>21</v>
      </c>
      <c r="S3" s="34" t="s">
        <v>11</v>
      </c>
    </row>
    <row r="4" spans="1:19" ht="27" customHeight="1" x14ac:dyDescent="0.3">
      <c r="A4" s="14">
        <f>ROW()-3</f>
        <v>1</v>
      </c>
      <c r="B4" s="112" t="s">
        <v>12</v>
      </c>
      <c r="C4" s="14" cm="1">
        <f t="array" aca="1" ref="C4" ca="1">IFERROR(INDIRECT($B4&amp;"!b3"), "")</f>
        <v>24090101</v>
      </c>
      <c r="D4" s="32">
        <f ca="1">IFERROR(INDIRECT($B4&amp;"!j3"), "")</f>
        <v>45536</v>
      </c>
      <c r="E4" s="32" t="str">
        <f ca="1">IFERROR(INDIRECT($B4&amp;"!r3"), "")</f>
        <v>김경호</v>
      </c>
      <c r="F4" s="14" t="str" cm="1">
        <f t="array" aca="1" ref="F4" ca="1">IFERROR(INDIRECT($B4&amp;"!a5"), "")</f>
        <v>그외</v>
      </c>
      <c r="G4" s="14" t="str">
        <f ca="1">IFERROR(INDIRECT($B4&amp;"!i5"), "")</f>
        <v>내방</v>
      </c>
      <c r="H4" s="14" t="str" cm="1">
        <f t="array" aca="1" ref="H4" ca="1">IFERROR(INDIRECT($B4&amp;"!a7"), "")</f>
        <v>발굴</v>
      </c>
      <c r="I4" s="32">
        <f ca="1">IFERROR(INDIRECT($B4&amp;"!k8"), "")</f>
        <v>25569</v>
      </c>
      <c r="J4" s="14" t="str">
        <f ca="1">IFERROR(INDIRECT($B4&amp;"!p9"), "")</f>
        <v>남</v>
      </c>
      <c r="K4" s="14" t="str">
        <f ca="1">IFERROR(INDIRECT($B4&amp;"!b10"), "")</f>
        <v>경기도 수원시 권선구 호매실로 211</v>
      </c>
      <c r="L4" s="99" t="str">
        <f ca="1">IFERROR(INDIRECT($B4&amp;"!b11"), "")</f>
        <v>수원시</v>
      </c>
      <c r="M4" s="14" t="str">
        <f ca="1">IFERROR(INDIRECT($B4&amp;"!p10"), "")</f>
        <v>010-5678-1234</v>
      </c>
      <c r="N4" s="38" t="str">
        <f ca="1">IFERROR(INDIRECT($B4&amp;"!p11"), "")</f>
        <v>지적장애(심한)</v>
      </c>
      <c r="O4" s="14" t="str" cm="1">
        <f t="array" aca="1" ref="O4" ca="1">IFERROR(INDIRECT($B4&amp;"!a13"), "")</f>
        <v>독거</v>
      </c>
      <c r="P4" s="14" t="str">
        <f ca="1">IF(IFERROR(INDIRECT($B4&amp;"!a17"),"")="기초생활보장",IFERROR(INDIRECT($B4&amp;"!a17"),"")&amp;"("&amp;IFERROR(INDIRECT($B4&amp;"!r17"),"")&amp;")", IFERROR(INDIRECT($B4&amp;"!a17"),""))</f>
        <v>차상위</v>
      </c>
      <c r="Q4" s="14" t="str" cm="1">
        <f t="array" aca="1" ref="Q4" ca="1">IFERROR(INDIRECT($B4&amp;"!a21"), "")</f>
        <v>공적부조</v>
      </c>
      <c r="R4" s="14" t="str" cm="1">
        <f t="array" aca="1" ref="R4" ca="1">IFERROR(INDIRECT($B4&amp;"!a25"), "")</f>
        <v>임대주택</v>
      </c>
      <c r="S4" s="14" t="str">
        <f ca="1">IFERROR(INDIRECT($B4&amp;"!a39"), "")</f>
        <v>사례관리 대상</v>
      </c>
    </row>
    <row r="5" spans="1:19" ht="27" customHeight="1" x14ac:dyDescent="0.3">
      <c r="A5" s="14">
        <f>ROW()-3</f>
        <v>2</v>
      </c>
      <c r="B5" s="112" t="s">
        <v>69</v>
      </c>
      <c r="C5" s="99" cm="1">
        <f t="array" aca="1" ref="C5" ca="1">IFERROR(INDIRECT($B5&amp;"!b3"), "")</f>
        <v>24100101</v>
      </c>
      <c r="D5" s="32">
        <f ca="1">IFERROR(INDIRECT($B5&amp;"!j3"), "")</f>
        <v>45566</v>
      </c>
      <c r="E5" s="32" t="str">
        <f ca="1">IFERROR(INDIRECT($B5&amp;"!r3"), "")</f>
        <v>서문탁</v>
      </c>
      <c r="F5" s="99" t="str" cm="1">
        <f t="array" aca="1" ref="F5" ca="1">IFERROR(INDIRECT($B5&amp;"!a5"), "")</f>
        <v>본인,가족</v>
      </c>
      <c r="G5" s="99" t="str">
        <f ca="1">IFERROR(INDIRECT($B5&amp;"!i5"), "")</f>
        <v>가정방문</v>
      </c>
      <c r="H5" s="99" t="str" cm="1">
        <f t="array" aca="1" ref="H5" ca="1">IFERROR(INDIRECT($B5&amp;"!a7"), "")</f>
        <v>의뢰</v>
      </c>
      <c r="I5" s="32">
        <f ca="1">IFERROR(INDIRECT($B5&amp;"!k8"), "")</f>
        <v>29586</v>
      </c>
      <c r="J5" s="99" t="str">
        <f ca="1">IFERROR(INDIRECT($B5&amp;"!p9"), "")</f>
        <v>여</v>
      </c>
      <c r="K5" s="99" t="str">
        <f ca="1">IFERROR(INDIRECT($B5&amp;"!b10"), "")</f>
        <v>경기 양주시 고삼로43번길 28</v>
      </c>
      <c r="L5" s="99" t="str">
        <f ca="1">IFERROR(INDIRECT($B5&amp;"!b11"), "")</f>
        <v>양주시</v>
      </c>
      <c r="M5" s="99" t="str">
        <f ca="1">IFERROR(INDIRECT($B5&amp;"!p10"), "")</f>
        <v>010-1234-5678</v>
      </c>
      <c r="N5" s="99" t="str">
        <f ca="1">IFERROR(INDIRECT($B5&amp;"!p11"), "")</f>
        <v>지체장애(심한)</v>
      </c>
      <c r="O5" s="99" t="str" cm="1">
        <f t="array" aca="1" ref="O5" ca="1">IFERROR(INDIRECT($B5&amp;"!a13"), "")</f>
        <v>다장애가구</v>
      </c>
      <c r="P5" s="99" t="str">
        <f ca="1">IF(IFERROR(INDIRECT($B5&amp;"!a17"),"")="기초생활보장",IFERROR(INDIRECT($B5&amp;"!a17"),"")&amp;"("&amp;IFERROR(INDIRECT($B5&amp;"!r17"),"")&amp;")", IFERROR(INDIRECT($B5&amp;"!a17"),""))</f>
        <v>기초생활보장(생계,의료,주거,교육)</v>
      </c>
      <c r="Q5" s="99" t="str" cm="1">
        <f t="array" aca="1" ref="Q5" ca="1">IFERROR(INDIRECT($B5&amp;"!a21"), "")</f>
        <v>공적부조</v>
      </c>
      <c r="R5" s="99" t="str" cm="1">
        <f t="array" aca="1" ref="R5" ca="1">IFERROR(INDIRECT($B5&amp;"!a25"), "")</f>
        <v>월세</v>
      </c>
      <c r="S5" s="99" t="str">
        <f ca="1">IFERROR(INDIRECT($B5&amp;"!a39"), "")</f>
        <v>사례관리 대상</v>
      </c>
    </row>
    <row r="6" spans="1:19" ht="27" customHeight="1" x14ac:dyDescent="0.3">
      <c r="A6" s="107">
        <f>ROW()-3</f>
        <v>3</v>
      </c>
      <c r="B6" s="112"/>
      <c r="C6" s="107" t="str" cm="1">
        <f t="array" aca="1" ref="C6" ca="1">IFERROR(INDIRECT($B6&amp;"!b3"), "")</f>
        <v/>
      </c>
      <c r="D6" s="32" t="str">
        <f ca="1">IFERROR(INDIRECT($B6&amp;"!j3"), "")</f>
        <v/>
      </c>
      <c r="E6" s="32" t="str">
        <f ca="1">IFERROR(INDIRECT($B6&amp;"!r3"), "")</f>
        <v/>
      </c>
      <c r="F6" s="107" t="str" cm="1">
        <f t="array" aca="1" ref="F6" ca="1">IFERROR(INDIRECT($B6&amp;"!a5"), "")</f>
        <v/>
      </c>
      <c r="G6" s="107" t="str">
        <f ca="1">IFERROR(INDIRECT($B6&amp;"!i5"), "")</f>
        <v/>
      </c>
      <c r="H6" s="107" t="str" cm="1">
        <f t="array" aca="1" ref="H6" ca="1">IFERROR(INDIRECT($B6&amp;"!a7"), "")</f>
        <v/>
      </c>
      <c r="I6" s="32" t="str">
        <f ca="1">IFERROR(INDIRECT($B6&amp;"!k8"), "")</f>
        <v/>
      </c>
      <c r="J6" s="107" t="str">
        <f ca="1">IFERROR(INDIRECT($B6&amp;"!p9"), "")</f>
        <v/>
      </c>
      <c r="K6" s="107" t="str">
        <f ca="1">IFERROR(INDIRECT($B6&amp;"!b10"), "")</f>
        <v/>
      </c>
      <c r="L6" s="107" t="str">
        <f ca="1">IFERROR(INDIRECT($B6&amp;"!b11"), "")</f>
        <v/>
      </c>
      <c r="M6" s="107" t="str">
        <f ca="1">IFERROR(INDIRECT($B6&amp;"!p10"), "")</f>
        <v/>
      </c>
      <c r="N6" s="107" t="str">
        <f ca="1">IFERROR(INDIRECT($B6&amp;"!p11"), "")</f>
        <v/>
      </c>
      <c r="O6" s="107" t="str" cm="1">
        <f t="array" aca="1" ref="O6" ca="1">IFERROR(INDIRECT($B6&amp;"!a13"), "")</f>
        <v/>
      </c>
      <c r="P6" s="107" t="str">
        <f ca="1">IF(IFERROR(INDIRECT($B6&amp;"!a17"),"")="기초생활보장",IFERROR(INDIRECT($B6&amp;"!a17"),"")&amp;"("&amp;IFERROR(INDIRECT($B6&amp;"!r17"),"")&amp;")", IFERROR(INDIRECT($B6&amp;"!a17"),""))</f>
        <v/>
      </c>
      <c r="Q6" s="107" t="str" cm="1">
        <f t="array" aca="1" ref="Q6" ca="1">IFERROR(INDIRECT($B6&amp;"!a21"), "")</f>
        <v/>
      </c>
      <c r="R6" s="107" t="str" cm="1">
        <f t="array" aca="1" ref="R6" ca="1">IFERROR(INDIRECT($B6&amp;"!a25"), "")</f>
        <v/>
      </c>
      <c r="S6" s="107" t="str">
        <f ca="1">IFERROR(INDIRECT($B6&amp;"!a39"), "")</f>
        <v/>
      </c>
    </row>
    <row r="7" spans="1:19" ht="27" customHeight="1" x14ac:dyDescent="0.3">
      <c r="A7" s="107">
        <f t="shared" ref="A7:A33" si="0">ROW()-3</f>
        <v>4</v>
      </c>
      <c r="B7" s="112"/>
      <c r="C7" s="107" t="str" cm="1">
        <f t="array" aca="1" ref="C7" ca="1">IFERROR(INDIRECT($B7&amp;"!b3"), "")</f>
        <v/>
      </c>
      <c r="D7" s="32" t="str">
        <f t="shared" ref="D7:D33" ca="1" si="1">IFERROR(INDIRECT($B7&amp;"!j3"), "")</f>
        <v/>
      </c>
      <c r="E7" s="32" t="str">
        <f t="shared" ref="E7:E33" ca="1" si="2">IFERROR(INDIRECT($B7&amp;"!r3"), "")</f>
        <v/>
      </c>
      <c r="F7" s="107" t="str" cm="1">
        <f t="array" aca="1" ref="F7" ca="1">IFERROR(INDIRECT($B7&amp;"!a5"), "")</f>
        <v/>
      </c>
      <c r="G7" s="107" t="str">
        <f t="shared" ref="G7:G33" ca="1" si="3">IFERROR(INDIRECT($B7&amp;"!i5"), "")</f>
        <v/>
      </c>
      <c r="H7" s="107" t="str" cm="1">
        <f t="array" aca="1" ref="H7" ca="1">IFERROR(INDIRECT($B7&amp;"!a7"), "")</f>
        <v/>
      </c>
      <c r="I7" s="32" t="str">
        <f t="shared" ref="I7:I33" ca="1" si="4">IFERROR(INDIRECT($B7&amp;"!k8"), "")</f>
        <v/>
      </c>
      <c r="J7" s="107" t="str">
        <f t="shared" ref="J7:J33" ca="1" si="5">IFERROR(INDIRECT($B7&amp;"!p9"), "")</f>
        <v/>
      </c>
      <c r="K7" s="107" t="str">
        <f t="shared" ref="K7:K33" ca="1" si="6">IFERROR(INDIRECT($B7&amp;"!b10"), "")</f>
        <v/>
      </c>
      <c r="L7" s="107" t="str">
        <f t="shared" ref="L7:L33" ca="1" si="7">IFERROR(INDIRECT($B7&amp;"!b11"), "")</f>
        <v/>
      </c>
      <c r="M7" s="107" t="str">
        <f t="shared" ref="M7:M33" ca="1" si="8">IFERROR(INDIRECT($B7&amp;"!p10"), "")</f>
        <v/>
      </c>
      <c r="N7" s="107" t="str">
        <f t="shared" ref="N7:N33" ca="1" si="9">IFERROR(INDIRECT($B7&amp;"!p11"), "")</f>
        <v/>
      </c>
      <c r="O7" s="107" t="str" cm="1">
        <f t="array" aca="1" ref="O7" ca="1">IFERROR(INDIRECT($B7&amp;"!a13"), "")</f>
        <v/>
      </c>
      <c r="P7" s="107" t="str">
        <f t="shared" ref="P7:P33" ca="1" si="10">IF(IFERROR(INDIRECT($B7&amp;"!a17"),"")="기초생활보장",IFERROR(INDIRECT($B7&amp;"!a17"),"")&amp;"("&amp;IFERROR(INDIRECT($B7&amp;"!r17"),"")&amp;")", IFERROR(INDIRECT($B7&amp;"!a17"),""))</f>
        <v/>
      </c>
      <c r="Q7" s="107" t="str" cm="1">
        <f t="array" aca="1" ref="Q7" ca="1">IFERROR(INDIRECT($B7&amp;"!a21"), "")</f>
        <v/>
      </c>
      <c r="R7" s="107" t="str" cm="1">
        <f t="array" aca="1" ref="R7" ca="1">IFERROR(INDIRECT($B7&amp;"!a25"), "")</f>
        <v/>
      </c>
      <c r="S7" s="107" t="str">
        <f t="shared" ref="S7:S33" ca="1" si="11">IFERROR(INDIRECT($B7&amp;"!a39"), "")</f>
        <v/>
      </c>
    </row>
    <row r="8" spans="1:19" ht="27" customHeight="1" x14ac:dyDescent="0.3">
      <c r="A8" s="107">
        <f t="shared" si="0"/>
        <v>5</v>
      </c>
      <c r="B8" s="112"/>
      <c r="C8" s="107" t="str" cm="1">
        <f t="array" aca="1" ref="C8" ca="1">IFERROR(INDIRECT($B8&amp;"!b3"), "")</f>
        <v/>
      </c>
      <c r="D8" s="32" t="str">
        <f t="shared" ca="1" si="1"/>
        <v/>
      </c>
      <c r="E8" s="32" t="str">
        <f t="shared" ca="1" si="2"/>
        <v/>
      </c>
      <c r="F8" s="107" t="str" cm="1">
        <f t="array" aca="1" ref="F8" ca="1">IFERROR(INDIRECT($B8&amp;"!a5"), "")</f>
        <v/>
      </c>
      <c r="G8" s="107" t="str">
        <f t="shared" ca="1" si="3"/>
        <v/>
      </c>
      <c r="H8" s="107" t="str" cm="1">
        <f t="array" aca="1" ref="H8" ca="1">IFERROR(INDIRECT($B8&amp;"!a7"), "")</f>
        <v/>
      </c>
      <c r="I8" s="32" t="str">
        <f t="shared" ca="1" si="4"/>
        <v/>
      </c>
      <c r="J8" s="107" t="str">
        <f t="shared" ca="1" si="5"/>
        <v/>
      </c>
      <c r="K8" s="107" t="str">
        <f t="shared" ca="1" si="6"/>
        <v/>
      </c>
      <c r="L8" s="107" t="str">
        <f t="shared" ca="1" si="7"/>
        <v/>
      </c>
      <c r="M8" s="107" t="str">
        <f t="shared" ca="1" si="8"/>
        <v/>
      </c>
      <c r="N8" s="107" t="str">
        <f t="shared" ca="1" si="9"/>
        <v/>
      </c>
      <c r="O8" s="107" t="str" cm="1">
        <f t="array" aca="1" ref="O8" ca="1">IFERROR(INDIRECT($B8&amp;"!a13"), "")</f>
        <v/>
      </c>
      <c r="P8" s="107" t="str">
        <f t="shared" ca="1" si="10"/>
        <v/>
      </c>
      <c r="Q8" s="107" t="str" cm="1">
        <f t="array" aca="1" ref="Q8" ca="1">IFERROR(INDIRECT($B8&amp;"!a21"), "")</f>
        <v/>
      </c>
      <c r="R8" s="107" t="str" cm="1">
        <f t="array" aca="1" ref="R8" ca="1">IFERROR(INDIRECT($B8&amp;"!a25"), "")</f>
        <v/>
      </c>
      <c r="S8" s="107" t="str">
        <f t="shared" ca="1" si="11"/>
        <v/>
      </c>
    </row>
    <row r="9" spans="1:19" ht="27" customHeight="1" x14ac:dyDescent="0.3">
      <c r="A9" s="107">
        <f t="shared" si="0"/>
        <v>6</v>
      </c>
      <c r="B9" s="112"/>
      <c r="C9" s="107" t="str" cm="1">
        <f t="array" aca="1" ref="C9" ca="1">IFERROR(INDIRECT($B9&amp;"!b3"), "")</f>
        <v/>
      </c>
      <c r="D9" s="32" t="str">
        <f t="shared" ca="1" si="1"/>
        <v/>
      </c>
      <c r="E9" s="32" t="str">
        <f t="shared" ca="1" si="2"/>
        <v/>
      </c>
      <c r="F9" s="107" t="str" cm="1">
        <f t="array" aca="1" ref="F9" ca="1">IFERROR(INDIRECT($B9&amp;"!a5"), "")</f>
        <v/>
      </c>
      <c r="G9" s="107" t="str">
        <f t="shared" ca="1" si="3"/>
        <v/>
      </c>
      <c r="H9" s="107" t="str" cm="1">
        <f t="array" aca="1" ref="H9" ca="1">IFERROR(INDIRECT($B9&amp;"!a7"), "")</f>
        <v/>
      </c>
      <c r="I9" s="32" t="str">
        <f t="shared" ca="1" si="4"/>
        <v/>
      </c>
      <c r="J9" s="107" t="str">
        <f t="shared" ca="1" si="5"/>
        <v/>
      </c>
      <c r="K9" s="107" t="str">
        <f t="shared" ca="1" si="6"/>
        <v/>
      </c>
      <c r="L9" s="107" t="str">
        <f t="shared" ca="1" si="7"/>
        <v/>
      </c>
      <c r="M9" s="107" t="str">
        <f t="shared" ca="1" si="8"/>
        <v/>
      </c>
      <c r="N9" s="107" t="str">
        <f t="shared" ca="1" si="9"/>
        <v/>
      </c>
      <c r="O9" s="107" t="str" cm="1">
        <f t="array" aca="1" ref="O9" ca="1">IFERROR(INDIRECT($B9&amp;"!a13"), "")</f>
        <v/>
      </c>
      <c r="P9" s="107" t="str">
        <f t="shared" ca="1" si="10"/>
        <v/>
      </c>
      <c r="Q9" s="107" t="str" cm="1">
        <f t="array" aca="1" ref="Q9" ca="1">IFERROR(INDIRECT($B9&amp;"!a21"), "")</f>
        <v/>
      </c>
      <c r="R9" s="107" t="str" cm="1">
        <f t="array" aca="1" ref="R9" ca="1">IFERROR(INDIRECT($B9&amp;"!a25"), "")</f>
        <v/>
      </c>
      <c r="S9" s="107" t="str">
        <f t="shared" ca="1" si="11"/>
        <v/>
      </c>
    </row>
    <row r="10" spans="1:19" ht="27" customHeight="1" x14ac:dyDescent="0.3">
      <c r="A10" s="107">
        <f t="shared" si="0"/>
        <v>7</v>
      </c>
      <c r="B10" s="112"/>
      <c r="C10" s="107" t="str" cm="1">
        <f t="array" aca="1" ref="C10" ca="1">IFERROR(INDIRECT($B10&amp;"!b3"), "")</f>
        <v/>
      </c>
      <c r="D10" s="32" t="str">
        <f t="shared" ca="1" si="1"/>
        <v/>
      </c>
      <c r="E10" s="32" t="str">
        <f t="shared" ca="1" si="2"/>
        <v/>
      </c>
      <c r="F10" s="107" t="str" cm="1">
        <f t="array" aca="1" ref="F10" ca="1">IFERROR(INDIRECT($B10&amp;"!a5"), "")</f>
        <v/>
      </c>
      <c r="G10" s="107" t="str">
        <f t="shared" ca="1" si="3"/>
        <v/>
      </c>
      <c r="H10" s="107" t="str" cm="1">
        <f t="array" aca="1" ref="H10" ca="1">IFERROR(INDIRECT($B10&amp;"!a7"), "")</f>
        <v/>
      </c>
      <c r="I10" s="32" t="str">
        <f t="shared" ca="1" si="4"/>
        <v/>
      </c>
      <c r="J10" s="107" t="str">
        <f t="shared" ca="1" si="5"/>
        <v/>
      </c>
      <c r="K10" s="107" t="str">
        <f t="shared" ca="1" si="6"/>
        <v/>
      </c>
      <c r="L10" s="107" t="str">
        <f t="shared" ca="1" si="7"/>
        <v/>
      </c>
      <c r="M10" s="107" t="str">
        <f t="shared" ca="1" si="8"/>
        <v/>
      </c>
      <c r="N10" s="107" t="str">
        <f t="shared" ca="1" si="9"/>
        <v/>
      </c>
      <c r="O10" s="107" t="str" cm="1">
        <f t="array" aca="1" ref="O10" ca="1">IFERROR(INDIRECT($B10&amp;"!a13"), "")</f>
        <v/>
      </c>
      <c r="P10" s="107" t="str">
        <f t="shared" ca="1" si="10"/>
        <v/>
      </c>
      <c r="Q10" s="107" t="str" cm="1">
        <f t="array" aca="1" ref="Q10" ca="1">IFERROR(INDIRECT($B10&amp;"!a21"), "")</f>
        <v/>
      </c>
      <c r="R10" s="107" t="str" cm="1">
        <f t="array" aca="1" ref="R10" ca="1">IFERROR(INDIRECT($B10&amp;"!a25"), "")</f>
        <v/>
      </c>
      <c r="S10" s="107" t="str">
        <f t="shared" ca="1" si="11"/>
        <v/>
      </c>
    </row>
    <row r="11" spans="1:19" ht="27" customHeight="1" x14ac:dyDescent="0.3">
      <c r="A11" s="107">
        <f t="shared" si="0"/>
        <v>8</v>
      </c>
      <c r="B11" s="112"/>
      <c r="C11" s="107" t="str" cm="1">
        <f t="array" aca="1" ref="C11" ca="1">IFERROR(INDIRECT($B11&amp;"!b3"), "")</f>
        <v/>
      </c>
      <c r="D11" s="32" t="str">
        <f t="shared" ca="1" si="1"/>
        <v/>
      </c>
      <c r="E11" s="32" t="str">
        <f t="shared" ca="1" si="2"/>
        <v/>
      </c>
      <c r="F11" s="107" t="str" cm="1">
        <f t="array" aca="1" ref="F11" ca="1">IFERROR(INDIRECT($B11&amp;"!a5"), "")</f>
        <v/>
      </c>
      <c r="G11" s="107" t="str">
        <f t="shared" ca="1" si="3"/>
        <v/>
      </c>
      <c r="H11" s="107" t="str" cm="1">
        <f t="array" aca="1" ref="H11" ca="1">IFERROR(INDIRECT($B11&amp;"!a7"), "")</f>
        <v/>
      </c>
      <c r="I11" s="32" t="str">
        <f t="shared" ca="1" si="4"/>
        <v/>
      </c>
      <c r="J11" s="107" t="str">
        <f t="shared" ca="1" si="5"/>
        <v/>
      </c>
      <c r="K11" s="107" t="str">
        <f t="shared" ca="1" si="6"/>
        <v/>
      </c>
      <c r="L11" s="107" t="str">
        <f t="shared" ca="1" si="7"/>
        <v/>
      </c>
      <c r="M11" s="107" t="str">
        <f t="shared" ca="1" si="8"/>
        <v/>
      </c>
      <c r="N11" s="107" t="str">
        <f t="shared" ca="1" si="9"/>
        <v/>
      </c>
      <c r="O11" s="107" t="str" cm="1">
        <f t="array" aca="1" ref="O11" ca="1">IFERROR(INDIRECT($B11&amp;"!a13"), "")</f>
        <v/>
      </c>
      <c r="P11" s="107" t="str">
        <f t="shared" ca="1" si="10"/>
        <v/>
      </c>
      <c r="Q11" s="107" t="str" cm="1">
        <f t="array" aca="1" ref="Q11" ca="1">IFERROR(INDIRECT($B11&amp;"!a21"), "")</f>
        <v/>
      </c>
      <c r="R11" s="107" t="str" cm="1">
        <f t="array" aca="1" ref="R11" ca="1">IFERROR(INDIRECT($B11&amp;"!a25"), "")</f>
        <v/>
      </c>
      <c r="S11" s="107" t="str">
        <f t="shared" ca="1" si="11"/>
        <v/>
      </c>
    </row>
    <row r="12" spans="1:19" ht="27" customHeight="1" x14ac:dyDescent="0.3">
      <c r="A12" s="107">
        <f t="shared" si="0"/>
        <v>9</v>
      </c>
      <c r="B12" s="112"/>
      <c r="C12" s="107" t="str" cm="1">
        <f t="array" aca="1" ref="C12" ca="1">IFERROR(INDIRECT($B12&amp;"!b3"), "")</f>
        <v/>
      </c>
      <c r="D12" s="32" t="str">
        <f t="shared" ca="1" si="1"/>
        <v/>
      </c>
      <c r="E12" s="32" t="str">
        <f t="shared" ca="1" si="2"/>
        <v/>
      </c>
      <c r="F12" s="107" t="str" cm="1">
        <f t="array" aca="1" ref="F12" ca="1">IFERROR(INDIRECT($B12&amp;"!a5"), "")</f>
        <v/>
      </c>
      <c r="G12" s="107" t="str">
        <f t="shared" ca="1" si="3"/>
        <v/>
      </c>
      <c r="H12" s="107" t="str" cm="1">
        <f t="array" aca="1" ref="H12" ca="1">IFERROR(INDIRECT($B12&amp;"!a7"), "")</f>
        <v/>
      </c>
      <c r="I12" s="32" t="str">
        <f t="shared" ca="1" si="4"/>
        <v/>
      </c>
      <c r="J12" s="107" t="str">
        <f t="shared" ca="1" si="5"/>
        <v/>
      </c>
      <c r="K12" s="107" t="str">
        <f t="shared" ca="1" si="6"/>
        <v/>
      </c>
      <c r="L12" s="107" t="str">
        <f t="shared" ca="1" si="7"/>
        <v/>
      </c>
      <c r="M12" s="107" t="str">
        <f t="shared" ca="1" si="8"/>
        <v/>
      </c>
      <c r="N12" s="107" t="str">
        <f t="shared" ca="1" si="9"/>
        <v/>
      </c>
      <c r="O12" s="107" t="str" cm="1">
        <f t="array" aca="1" ref="O12" ca="1">IFERROR(INDIRECT($B12&amp;"!a13"), "")</f>
        <v/>
      </c>
      <c r="P12" s="107" t="str">
        <f t="shared" ca="1" si="10"/>
        <v/>
      </c>
      <c r="Q12" s="107" t="str" cm="1">
        <f t="array" aca="1" ref="Q12" ca="1">IFERROR(INDIRECT($B12&amp;"!a21"), "")</f>
        <v/>
      </c>
      <c r="R12" s="107" t="str" cm="1">
        <f t="array" aca="1" ref="R12" ca="1">IFERROR(INDIRECT($B12&amp;"!a25"), "")</f>
        <v/>
      </c>
      <c r="S12" s="107" t="str">
        <f t="shared" ca="1" si="11"/>
        <v/>
      </c>
    </row>
    <row r="13" spans="1:19" ht="27" customHeight="1" x14ac:dyDescent="0.3">
      <c r="A13" s="107">
        <f t="shared" si="0"/>
        <v>10</v>
      </c>
      <c r="B13" s="112"/>
      <c r="C13" s="107" t="str" cm="1">
        <f t="array" aca="1" ref="C13" ca="1">IFERROR(INDIRECT($B13&amp;"!b3"), "")</f>
        <v/>
      </c>
      <c r="D13" s="32" t="str">
        <f t="shared" ca="1" si="1"/>
        <v/>
      </c>
      <c r="E13" s="32" t="str">
        <f t="shared" ca="1" si="2"/>
        <v/>
      </c>
      <c r="F13" s="107" t="str" cm="1">
        <f t="array" aca="1" ref="F13" ca="1">IFERROR(INDIRECT($B13&amp;"!a5"), "")</f>
        <v/>
      </c>
      <c r="G13" s="107" t="str">
        <f t="shared" ca="1" si="3"/>
        <v/>
      </c>
      <c r="H13" s="107" t="str" cm="1">
        <f t="array" aca="1" ref="H13" ca="1">IFERROR(INDIRECT($B13&amp;"!a7"), "")</f>
        <v/>
      </c>
      <c r="I13" s="32" t="str">
        <f t="shared" ca="1" si="4"/>
        <v/>
      </c>
      <c r="J13" s="107" t="str">
        <f t="shared" ca="1" si="5"/>
        <v/>
      </c>
      <c r="K13" s="107" t="str">
        <f t="shared" ca="1" si="6"/>
        <v/>
      </c>
      <c r="L13" s="107" t="str">
        <f t="shared" ca="1" si="7"/>
        <v/>
      </c>
      <c r="M13" s="107" t="str">
        <f t="shared" ca="1" si="8"/>
        <v/>
      </c>
      <c r="N13" s="107" t="str">
        <f t="shared" ca="1" si="9"/>
        <v/>
      </c>
      <c r="O13" s="107" t="str" cm="1">
        <f t="array" aca="1" ref="O13" ca="1">IFERROR(INDIRECT($B13&amp;"!a13"), "")</f>
        <v/>
      </c>
      <c r="P13" s="107" t="str">
        <f t="shared" ca="1" si="10"/>
        <v/>
      </c>
      <c r="Q13" s="107" t="str" cm="1">
        <f t="array" aca="1" ref="Q13" ca="1">IFERROR(INDIRECT($B13&amp;"!a21"), "")</f>
        <v/>
      </c>
      <c r="R13" s="107" t="str" cm="1">
        <f t="array" aca="1" ref="R13" ca="1">IFERROR(INDIRECT($B13&amp;"!a25"), "")</f>
        <v/>
      </c>
      <c r="S13" s="107" t="str">
        <f t="shared" ca="1" si="11"/>
        <v/>
      </c>
    </row>
    <row r="14" spans="1:19" ht="27" customHeight="1" x14ac:dyDescent="0.3">
      <c r="A14" s="107">
        <f t="shared" si="0"/>
        <v>11</v>
      </c>
      <c r="B14" s="112"/>
      <c r="C14" s="107" t="str" cm="1">
        <f t="array" aca="1" ref="C14" ca="1">IFERROR(INDIRECT($B14&amp;"!b3"), "")</f>
        <v/>
      </c>
      <c r="D14" s="32" t="str">
        <f t="shared" ca="1" si="1"/>
        <v/>
      </c>
      <c r="E14" s="32" t="str">
        <f t="shared" ca="1" si="2"/>
        <v/>
      </c>
      <c r="F14" s="107" t="str" cm="1">
        <f t="array" aca="1" ref="F14" ca="1">IFERROR(INDIRECT($B14&amp;"!a5"), "")</f>
        <v/>
      </c>
      <c r="G14" s="107" t="str">
        <f t="shared" ca="1" si="3"/>
        <v/>
      </c>
      <c r="H14" s="107" t="str" cm="1">
        <f t="array" aca="1" ref="H14" ca="1">IFERROR(INDIRECT($B14&amp;"!a7"), "")</f>
        <v/>
      </c>
      <c r="I14" s="32" t="str">
        <f t="shared" ca="1" si="4"/>
        <v/>
      </c>
      <c r="J14" s="107" t="str">
        <f t="shared" ca="1" si="5"/>
        <v/>
      </c>
      <c r="K14" s="107" t="str">
        <f t="shared" ca="1" si="6"/>
        <v/>
      </c>
      <c r="L14" s="107" t="str">
        <f t="shared" ca="1" si="7"/>
        <v/>
      </c>
      <c r="M14" s="107" t="str">
        <f t="shared" ca="1" si="8"/>
        <v/>
      </c>
      <c r="N14" s="107" t="str">
        <f t="shared" ca="1" si="9"/>
        <v/>
      </c>
      <c r="O14" s="107" t="str" cm="1">
        <f t="array" aca="1" ref="O14" ca="1">IFERROR(INDIRECT($B14&amp;"!a13"), "")</f>
        <v/>
      </c>
      <c r="P14" s="107" t="str">
        <f t="shared" ca="1" si="10"/>
        <v/>
      </c>
      <c r="Q14" s="107" t="str" cm="1">
        <f t="array" aca="1" ref="Q14" ca="1">IFERROR(INDIRECT($B14&amp;"!a21"), "")</f>
        <v/>
      </c>
      <c r="R14" s="107" t="str" cm="1">
        <f t="array" aca="1" ref="R14" ca="1">IFERROR(INDIRECT($B14&amp;"!a25"), "")</f>
        <v/>
      </c>
      <c r="S14" s="107" t="str">
        <f t="shared" ca="1" si="11"/>
        <v/>
      </c>
    </row>
    <row r="15" spans="1:19" ht="27" customHeight="1" x14ac:dyDescent="0.3">
      <c r="A15" s="107">
        <f t="shared" si="0"/>
        <v>12</v>
      </c>
      <c r="B15" s="112"/>
      <c r="C15" s="107" t="str" cm="1">
        <f t="array" aca="1" ref="C15" ca="1">IFERROR(INDIRECT($B15&amp;"!b3"), "")</f>
        <v/>
      </c>
      <c r="D15" s="32" t="str">
        <f t="shared" ca="1" si="1"/>
        <v/>
      </c>
      <c r="E15" s="32" t="str">
        <f t="shared" ca="1" si="2"/>
        <v/>
      </c>
      <c r="F15" s="107" t="str" cm="1">
        <f t="array" aca="1" ref="F15" ca="1">IFERROR(INDIRECT($B15&amp;"!a5"), "")</f>
        <v/>
      </c>
      <c r="G15" s="107" t="str">
        <f t="shared" ca="1" si="3"/>
        <v/>
      </c>
      <c r="H15" s="107" t="str" cm="1">
        <f t="array" aca="1" ref="H15" ca="1">IFERROR(INDIRECT($B15&amp;"!a7"), "")</f>
        <v/>
      </c>
      <c r="I15" s="32" t="str">
        <f t="shared" ca="1" si="4"/>
        <v/>
      </c>
      <c r="J15" s="107" t="str">
        <f t="shared" ca="1" si="5"/>
        <v/>
      </c>
      <c r="K15" s="107" t="str">
        <f t="shared" ca="1" si="6"/>
        <v/>
      </c>
      <c r="L15" s="107" t="str">
        <f t="shared" ca="1" si="7"/>
        <v/>
      </c>
      <c r="M15" s="107" t="str">
        <f t="shared" ca="1" si="8"/>
        <v/>
      </c>
      <c r="N15" s="107" t="str">
        <f t="shared" ca="1" si="9"/>
        <v/>
      </c>
      <c r="O15" s="107" t="str" cm="1">
        <f t="array" aca="1" ref="O15" ca="1">IFERROR(INDIRECT($B15&amp;"!a13"), "")</f>
        <v/>
      </c>
      <c r="P15" s="107" t="str">
        <f t="shared" ca="1" si="10"/>
        <v/>
      </c>
      <c r="Q15" s="107" t="str" cm="1">
        <f t="array" aca="1" ref="Q15" ca="1">IFERROR(INDIRECT($B15&amp;"!a21"), "")</f>
        <v/>
      </c>
      <c r="R15" s="107" t="str" cm="1">
        <f t="array" aca="1" ref="R15" ca="1">IFERROR(INDIRECT($B15&amp;"!a25"), "")</f>
        <v/>
      </c>
      <c r="S15" s="107" t="str">
        <f t="shared" ca="1" si="11"/>
        <v/>
      </c>
    </row>
    <row r="16" spans="1:19" ht="27" customHeight="1" x14ac:dyDescent="0.3">
      <c r="A16" s="107">
        <f t="shared" si="0"/>
        <v>13</v>
      </c>
      <c r="B16" s="112"/>
      <c r="C16" s="107" t="str" cm="1">
        <f t="array" aca="1" ref="C16" ca="1">IFERROR(INDIRECT($B16&amp;"!b3"), "")</f>
        <v/>
      </c>
      <c r="D16" s="32" t="str">
        <f t="shared" ca="1" si="1"/>
        <v/>
      </c>
      <c r="E16" s="32" t="str">
        <f t="shared" ca="1" si="2"/>
        <v/>
      </c>
      <c r="F16" s="107" t="str" cm="1">
        <f t="array" aca="1" ref="F16" ca="1">IFERROR(INDIRECT($B16&amp;"!a5"), "")</f>
        <v/>
      </c>
      <c r="G16" s="107" t="str">
        <f t="shared" ca="1" si="3"/>
        <v/>
      </c>
      <c r="H16" s="107" t="str" cm="1">
        <f t="array" aca="1" ref="H16" ca="1">IFERROR(INDIRECT($B16&amp;"!a7"), "")</f>
        <v/>
      </c>
      <c r="I16" s="32" t="str">
        <f t="shared" ca="1" si="4"/>
        <v/>
      </c>
      <c r="J16" s="107" t="str">
        <f t="shared" ca="1" si="5"/>
        <v/>
      </c>
      <c r="K16" s="107" t="str">
        <f t="shared" ca="1" si="6"/>
        <v/>
      </c>
      <c r="L16" s="107" t="str">
        <f t="shared" ca="1" si="7"/>
        <v/>
      </c>
      <c r="M16" s="107" t="str">
        <f t="shared" ca="1" si="8"/>
        <v/>
      </c>
      <c r="N16" s="107" t="str">
        <f t="shared" ca="1" si="9"/>
        <v/>
      </c>
      <c r="O16" s="107" t="str" cm="1">
        <f t="array" aca="1" ref="O16" ca="1">IFERROR(INDIRECT($B16&amp;"!a13"), "")</f>
        <v/>
      </c>
      <c r="P16" s="107" t="str">
        <f t="shared" ca="1" si="10"/>
        <v/>
      </c>
      <c r="Q16" s="107" t="str" cm="1">
        <f t="array" aca="1" ref="Q16" ca="1">IFERROR(INDIRECT($B16&amp;"!a21"), "")</f>
        <v/>
      </c>
      <c r="R16" s="107" t="str" cm="1">
        <f t="array" aca="1" ref="R16" ca="1">IFERROR(INDIRECT($B16&amp;"!a25"), "")</f>
        <v/>
      </c>
      <c r="S16" s="107" t="str">
        <f t="shared" ca="1" si="11"/>
        <v/>
      </c>
    </row>
    <row r="17" spans="1:19" ht="27" customHeight="1" x14ac:dyDescent="0.3">
      <c r="A17" s="107">
        <f t="shared" si="0"/>
        <v>14</v>
      </c>
      <c r="B17" s="112"/>
      <c r="C17" s="107" t="str" cm="1">
        <f t="array" aca="1" ref="C17" ca="1">IFERROR(INDIRECT($B17&amp;"!b3"), "")</f>
        <v/>
      </c>
      <c r="D17" s="32" t="str">
        <f t="shared" ca="1" si="1"/>
        <v/>
      </c>
      <c r="E17" s="32" t="str">
        <f t="shared" ca="1" si="2"/>
        <v/>
      </c>
      <c r="F17" s="107" t="str" cm="1">
        <f t="array" aca="1" ref="F17" ca="1">IFERROR(INDIRECT($B17&amp;"!a5"), "")</f>
        <v/>
      </c>
      <c r="G17" s="107" t="str">
        <f t="shared" ca="1" si="3"/>
        <v/>
      </c>
      <c r="H17" s="107" t="str" cm="1">
        <f t="array" aca="1" ref="H17" ca="1">IFERROR(INDIRECT($B17&amp;"!a7"), "")</f>
        <v/>
      </c>
      <c r="I17" s="32" t="str">
        <f t="shared" ca="1" si="4"/>
        <v/>
      </c>
      <c r="J17" s="107" t="str">
        <f t="shared" ca="1" si="5"/>
        <v/>
      </c>
      <c r="K17" s="107" t="str">
        <f t="shared" ca="1" si="6"/>
        <v/>
      </c>
      <c r="L17" s="107" t="str">
        <f t="shared" ca="1" si="7"/>
        <v/>
      </c>
      <c r="M17" s="107" t="str">
        <f t="shared" ca="1" si="8"/>
        <v/>
      </c>
      <c r="N17" s="107" t="str">
        <f t="shared" ca="1" si="9"/>
        <v/>
      </c>
      <c r="O17" s="107" t="str" cm="1">
        <f t="array" aca="1" ref="O17" ca="1">IFERROR(INDIRECT($B17&amp;"!a13"), "")</f>
        <v/>
      </c>
      <c r="P17" s="107" t="str">
        <f t="shared" ca="1" si="10"/>
        <v/>
      </c>
      <c r="Q17" s="107" t="str" cm="1">
        <f t="array" aca="1" ref="Q17" ca="1">IFERROR(INDIRECT($B17&amp;"!a21"), "")</f>
        <v/>
      </c>
      <c r="R17" s="107" t="str" cm="1">
        <f t="array" aca="1" ref="R17" ca="1">IFERROR(INDIRECT($B17&amp;"!a25"), "")</f>
        <v/>
      </c>
      <c r="S17" s="107" t="str">
        <f t="shared" ca="1" si="11"/>
        <v/>
      </c>
    </row>
    <row r="18" spans="1:19" ht="27" customHeight="1" x14ac:dyDescent="0.3">
      <c r="A18" s="107">
        <f t="shared" si="0"/>
        <v>15</v>
      </c>
      <c r="B18" s="112"/>
      <c r="C18" s="107" t="str" cm="1">
        <f t="array" aca="1" ref="C18" ca="1">IFERROR(INDIRECT($B18&amp;"!b3"), "")</f>
        <v/>
      </c>
      <c r="D18" s="32" t="str">
        <f t="shared" ca="1" si="1"/>
        <v/>
      </c>
      <c r="E18" s="32" t="str">
        <f t="shared" ca="1" si="2"/>
        <v/>
      </c>
      <c r="F18" s="107" t="str" cm="1">
        <f t="array" aca="1" ref="F18" ca="1">IFERROR(INDIRECT($B18&amp;"!a5"), "")</f>
        <v/>
      </c>
      <c r="G18" s="107" t="str">
        <f t="shared" ca="1" si="3"/>
        <v/>
      </c>
      <c r="H18" s="107" t="str" cm="1">
        <f t="array" aca="1" ref="H18" ca="1">IFERROR(INDIRECT($B18&amp;"!a7"), "")</f>
        <v/>
      </c>
      <c r="I18" s="32" t="str">
        <f t="shared" ca="1" si="4"/>
        <v/>
      </c>
      <c r="J18" s="107" t="str">
        <f t="shared" ca="1" si="5"/>
        <v/>
      </c>
      <c r="K18" s="107" t="str">
        <f t="shared" ca="1" si="6"/>
        <v/>
      </c>
      <c r="L18" s="107" t="str">
        <f t="shared" ca="1" si="7"/>
        <v/>
      </c>
      <c r="M18" s="107" t="str">
        <f t="shared" ca="1" si="8"/>
        <v/>
      </c>
      <c r="N18" s="107" t="str">
        <f t="shared" ca="1" si="9"/>
        <v/>
      </c>
      <c r="O18" s="107" t="str" cm="1">
        <f t="array" aca="1" ref="O18" ca="1">IFERROR(INDIRECT($B18&amp;"!a13"), "")</f>
        <v/>
      </c>
      <c r="P18" s="107" t="str">
        <f t="shared" ca="1" si="10"/>
        <v/>
      </c>
      <c r="Q18" s="107" t="str" cm="1">
        <f t="array" aca="1" ref="Q18" ca="1">IFERROR(INDIRECT($B18&amp;"!a21"), "")</f>
        <v/>
      </c>
      <c r="R18" s="107" t="str" cm="1">
        <f t="array" aca="1" ref="R18" ca="1">IFERROR(INDIRECT($B18&amp;"!a25"), "")</f>
        <v/>
      </c>
      <c r="S18" s="107" t="str">
        <f t="shared" ca="1" si="11"/>
        <v/>
      </c>
    </row>
    <row r="19" spans="1:19" ht="27" customHeight="1" x14ac:dyDescent="0.3">
      <c r="A19" s="107">
        <f t="shared" si="0"/>
        <v>16</v>
      </c>
      <c r="B19" s="112"/>
      <c r="C19" s="107" t="str" cm="1">
        <f t="array" aca="1" ref="C19" ca="1">IFERROR(INDIRECT($B19&amp;"!b3"), "")</f>
        <v/>
      </c>
      <c r="D19" s="32" t="str">
        <f t="shared" ca="1" si="1"/>
        <v/>
      </c>
      <c r="E19" s="32" t="str">
        <f t="shared" ca="1" si="2"/>
        <v/>
      </c>
      <c r="F19" s="107" t="str" cm="1">
        <f t="array" aca="1" ref="F19" ca="1">IFERROR(INDIRECT($B19&amp;"!a5"), "")</f>
        <v/>
      </c>
      <c r="G19" s="107" t="str">
        <f t="shared" ca="1" si="3"/>
        <v/>
      </c>
      <c r="H19" s="107" t="str" cm="1">
        <f t="array" aca="1" ref="H19" ca="1">IFERROR(INDIRECT($B19&amp;"!a7"), "")</f>
        <v/>
      </c>
      <c r="I19" s="32" t="str">
        <f t="shared" ca="1" si="4"/>
        <v/>
      </c>
      <c r="J19" s="107" t="str">
        <f t="shared" ca="1" si="5"/>
        <v/>
      </c>
      <c r="K19" s="107" t="str">
        <f t="shared" ca="1" si="6"/>
        <v/>
      </c>
      <c r="L19" s="107" t="str">
        <f t="shared" ca="1" si="7"/>
        <v/>
      </c>
      <c r="M19" s="107" t="str">
        <f t="shared" ca="1" si="8"/>
        <v/>
      </c>
      <c r="N19" s="107" t="str">
        <f t="shared" ca="1" si="9"/>
        <v/>
      </c>
      <c r="O19" s="107" t="str" cm="1">
        <f t="array" aca="1" ref="O19" ca="1">IFERROR(INDIRECT($B19&amp;"!a13"), "")</f>
        <v/>
      </c>
      <c r="P19" s="107" t="str">
        <f t="shared" ca="1" si="10"/>
        <v/>
      </c>
      <c r="Q19" s="107" t="str" cm="1">
        <f t="array" aca="1" ref="Q19" ca="1">IFERROR(INDIRECT($B19&amp;"!a21"), "")</f>
        <v/>
      </c>
      <c r="R19" s="107" t="str" cm="1">
        <f t="array" aca="1" ref="R19" ca="1">IFERROR(INDIRECT($B19&amp;"!a25"), "")</f>
        <v/>
      </c>
      <c r="S19" s="107" t="str">
        <f t="shared" ca="1" si="11"/>
        <v/>
      </c>
    </row>
    <row r="20" spans="1:19" ht="27" customHeight="1" x14ac:dyDescent="0.3">
      <c r="A20" s="107">
        <f t="shared" si="0"/>
        <v>17</v>
      </c>
      <c r="B20" s="112"/>
      <c r="C20" s="107" t="str" cm="1">
        <f t="array" aca="1" ref="C20" ca="1">IFERROR(INDIRECT($B20&amp;"!b3"), "")</f>
        <v/>
      </c>
      <c r="D20" s="32" t="str">
        <f t="shared" ca="1" si="1"/>
        <v/>
      </c>
      <c r="E20" s="32" t="str">
        <f t="shared" ca="1" si="2"/>
        <v/>
      </c>
      <c r="F20" s="107" t="str" cm="1">
        <f t="array" aca="1" ref="F20" ca="1">IFERROR(INDIRECT($B20&amp;"!a5"), "")</f>
        <v/>
      </c>
      <c r="G20" s="107" t="str">
        <f t="shared" ca="1" si="3"/>
        <v/>
      </c>
      <c r="H20" s="107" t="str" cm="1">
        <f t="array" aca="1" ref="H20" ca="1">IFERROR(INDIRECT($B20&amp;"!a7"), "")</f>
        <v/>
      </c>
      <c r="I20" s="32" t="str">
        <f t="shared" ca="1" si="4"/>
        <v/>
      </c>
      <c r="J20" s="107" t="str">
        <f t="shared" ca="1" si="5"/>
        <v/>
      </c>
      <c r="K20" s="107" t="str">
        <f t="shared" ca="1" si="6"/>
        <v/>
      </c>
      <c r="L20" s="107" t="str">
        <f t="shared" ca="1" si="7"/>
        <v/>
      </c>
      <c r="M20" s="107" t="str">
        <f t="shared" ca="1" si="8"/>
        <v/>
      </c>
      <c r="N20" s="107" t="str">
        <f t="shared" ca="1" si="9"/>
        <v/>
      </c>
      <c r="O20" s="107" t="str" cm="1">
        <f t="array" aca="1" ref="O20" ca="1">IFERROR(INDIRECT($B20&amp;"!a13"), "")</f>
        <v/>
      </c>
      <c r="P20" s="107" t="str">
        <f t="shared" ca="1" si="10"/>
        <v/>
      </c>
      <c r="Q20" s="107" t="str" cm="1">
        <f t="array" aca="1" ref="Q20" ca="1">IFERROR(INDIRECT($B20&amp;"!a21"), "")</f>
        <v/>
      </c>
      <c r="R20" s="107" t="str" cm="1">
        <f t="array" aca="1" ref="R20" ca="1">IFERROR(INDIRECT($B20&amp;"!a25"), "")</f>
        <v/>
      </c>
      <c r="S20" s="107" t="str">
        <f t="shared" ca="1" si="11"/>
        <v/>
      </c>
    </row>
    <row r="21" spans="1:19" ht="27" customHeight="1" x14ac:dyDescent="0.3">
      <c r="A21" s="107">
        <f t="shared" si="0"/>
        <v>18</v>
      </c>
      <c r="B21" s="112"/>
      <c r="C21" s="107" t="str" cm="1">
        <f t="array" aca="1" ref="C21" ca="1">IFERROR(INDIRECT($B21&amp;"!b3"), "")</f>
        <v/>
      </c>
      <c r="D21" s="32" t="str">
        <f t="shared" ca="1" si="1"/>
        <v/>
      </c>
      <c r="E21" s="32" t="str">
        <f t="shared" ca="1" si="2"/>
        <v/>
      </c>
      <c r="F21" s="107" t="str" cm="1">
        <f t="array" aca="1" ref="F21" ca="1">IFERROR(INDIRECT($B21&amp;"!a5"), "")</f>
        <v/>
      </c>
      <c r="G21" s="107" t="str">
        <f t="shared" ca="1" si="3"/>
        <v/>
      </c>
      <c r="H21" s="107" t="str" cm="1">
        <f t="array" aca="1" ref="H21" ca="1">IFERROR(INDIRECT($B21&amp;"!a7"), "")</f>
        <v/>
      </c>
      <c r="I21" s="32" t="str">
        <f t="shared" ca="1" si="4"/>
        <v/>
      </c>
      <c r="J21" s="107" t="str">
        <f t="shared" ca="1" si="5"/>
        <v/>
      </c>
      <c r="K21" s="107" t="str">
        <f t="shared" ca="1" si="6"/>
        <v/>
      </c>
      <c r="L21" s="107" t="str">
        <f t="shared" ca="1" si="7"/>
        <v/>
      </c>
      <c r="M21" s="107" t="str">
        <f t="shared" ca="1" si="8"/>
        <v/>
      </c>
      <c r="N21" s="107" t="str">
        <f t="shared" ca="1" si="9"/>
        <v/>
      </c>
      <c r="O21" s="107" t="str" cm="1">
        <f t="array" aca="1" ref="O21" ca="1">IFERROR(INDIRECT($B21&amp;"!a13"), "")</f>
        <v/>
      </c>
      <c r="P21" s="107" t="str">
        <f t="shared" ca="1" si="10"/>
        <v/>
      </c>
      <c r="Q21" s="107" t="str" cm="1">
        <f t="array" aca="1" ref="Q21" ca="1">IFERROR(INDIRECT($B21&amp;"!a21"), "")</f>
        <v/>
      </c>
      <c r="R21" s="107" t="str" cm="1">
        <f t="array" aca="1" ref="R21" ca="1">IFERROR(INDIRECT($B21&amp;"!a25"), "")</f>
        <v/>
      </c>
      <c r="S21" s="107" t="str">
        <f t="shared" ca="1" si="11"/>
        <v/>
      </c>
    </row>
    <row r="22" spans="1:19" ht="27" customHeight="1" x14ac:dyDescent="0.3">
      <c r="A22" s="107">
        <f t="shared" si="0"/>
        <v>19</v>
      </c>
      <c r="B22" s="112"/>
      <c r="C22" s="107" t="str" cm="1">
        <f t="array" aca="1" ref="C22" ca="1">IFERROR(INDIRECT($B22&amp;"!b3"), "")</f>
        <v/>
      </c>
      <c r="D22" s="32" t="str">
        <f t="shared" ca="1" si="1"/>
        <v/>
      </c>
      <c r="E22" s="32" t="str">
        <f t="shared" ca="1" si="2"/>
        <v/>
      </c>
      <c r="F22" s="107" t="str" cm="1">
        <f t="array" aca="1" ref="F22" ca="1">IFERROR(INDIRECT($B22&amp;"!a5"), "")</f>
        <v/>
      </c>
      <c r="G22" s="107" t="str">
        <f t="shared" ca="1" si="3"/>
        <v/>
      </c>
      <c r="H22" s="107" t="str" cm="1">
        <f t="array" aca="1" ref="H22" ca="1">IFERROR(INDIRECT($B22&amp;"!a7"), "")</f>
        <v/>
      </c>
      <c r="I22" s="32" t="str">
        <f t="shared" ca="1" si="4"/>
        <v/>
      </c>
      <c r="J22" s="107" t="str">
        <f t="shared" ca="1" si="5"/>
        <v/>
      </c>
      <c r="K22" s="107" t="str">
        <f t="shared" ca="1" si="6"/>
        <v/>
      </c>
      <c r="L22" s="107" t="str">
        <f t="shared" ca="1" si="7"/>
        <v/>
      </c>
      <c r="M22" s="107" t="str">
        <f t="shared" ca="1" si="8"/>
        <v/>
      </c>
      <c r="N22" s="107" t="str">
        <f t="shared" ca="1" si="9"/>
        <v/>
      </c>
      <c r="O22" s="107" t="str" cm="1">
        <f t="array" aca="1" ref="O22" ca="1">IFERROR(INDIRECT($B22&amp;"!a13"), "")</f>
        <v/>
      </c>
      <c r="P22" s="107" t="str">
        <f t="shared" ca="1" si="10"/>
        <v/>
      </c>
      <c r="Q22" s="107" t="str" cm="1">
        <f t="array" aca="1" ref="Q22" ca="1">IFERROR(INDIRECT($B22&amp;"!a21"), "")</f>
        <v/>
      </c>
      <c r="R22" s="107" t="str" cm="1">
        <f t="array" aca="1" ref="R22" ca="1">IFERROR(INDIRECT($B22&amp;"!a25"), "")</f>
        <v/>
      </c>
      <c r="S22" s="107" t="str">
        <f t="shared" ca="1" si="11"/>
        <v/>
      </c>
    </row>
    <row r="23" spans="1:19" ht="27" customHeight="1" x14ac:dyDescent="0.3">
      <c r="A23" s="107">
        <f t="shared" si="0"/>
        <v>20</v>
      </c>
      <c r="B23" s="112"/>
      <c r="C23" s="107" t="str" cm="1">
        <f t="array" aca="1" ref="C23" ca="1">IFERROR(INDIRECT($B23&amp;"!b3"), "")</f>
        <v/>
      </c>
      <c r="D23" s="32" t="str">
        <f t="shared" ca="1" si="1"/>
        <v/>
      </c>
      <c r="E23" s="32" t="str">
        <f t="shared" ca="1" si="2"/>
        <v/>
      </c>
      <c r="F23" s="107" t="str" cm="1">
        <f t="array" aca="1" ref="F23" ca="1">IFERROR(INDIRECT($B23&amp;"!a5"), "")</f>
        <v/>
      </c>
      <c r="G23" s="107" t="str">
        <f t="shared" ca="1" si="3"/>
        <v/>
      </c>
      <c r="H23" s="107" t="str" cm="1">
        <f t="array" aca="1" ref="H23" ca="1">IFERROR(INDIRECT($B23&amp;"!a7"), "")</f>
        <v/>
      </c>
      <c r="I23" s="32" t="str">
        <f t="shared" ca="1" si="4"/>
        <v/>
      </c>
      <c r="J23" s="107" t="str">
        <f t="shared" ca="1" si="5"/>
        <v/>
      </c>
      <c r="K23" s="107" t="str">
        <f t="shared" ca="1" si="6"/>
        <v/>
      </c>
      <c r="L23" s="107" t="str">
        <f t="shared" ca="1" si="7"/>
        <v/>
      </c>
      <c r="M23" s="107" t="str">
        <f t="shared" ca="1" si="8"/>
        <v/>
      </c>
      <c r="N23" s="107" t="str">
        <f t="shared" ca="1" si="9"/>
        <v/>
      </c>
      <c r="O23" s="107" t="str" cm="1">
        <f t="array" aca="1" ref="O23" ca="1">IFERROR(INDIRECT($B23&amp;"!a13"), "")</f>
        <v/>
      </c>
      <c r="P23" s="107" t="str">
        <f t="shared" ca="1" si="10"/>
        <v/>
      </c>
      <c r="Q23" s="107" t="str" cm="1">
        <f t="array" aca="1" ref="Q23" ca="1">IFERROR(INDIRECT($B23&amp;"!a21"), "")</f>
        <v/>
      </c>
      <c r="R23" s="107" t="str" cm="1">
        <f t="array" aca="1" ref="R23" ca="1">IFERROR(INDIRECT($B23&amp;"!a25"), "")</f>
        <v/>
      </c>
      <c r="S23" s="107" t="str">
        <f t="shared" ca="1" si="11"/>
        <v/>
      </c>
    </row>
    <row r="24" spans="1:19" ht="27" customHeight="1" x14ac:dyDescent="0.3">
      <c r="A24" s="107">
        <f t="shared" si="0"/>
        <v>21</v>
      </c>
      <c r="B24" s="112"/>
      <c r="C24" s="107" t="str" cm="1">
        <f t="array" aca="1" ref="C24" ca="1">IFERROR(INDIRECT($B24&amp;"!b3"), "")</f>
        <v/>
      </c>
      <c r="D24" s="32" t="str">
        <f t="shared" ca="1" si="1"/>
        <v/>
      </c>
      <c r="E24" s="32" t="str">
        <f t="shared" ca="1" si="2"/>
        <v/>
      </c>
      <c r="F24" s="107" t="str" cm="1">
        <f t="array" aca="1" ref="F24" ca="1">IFERROR(INDIRECT($B24&amp;"!a5"), "")</f>
        <v/>
      </c>
      <c r="G24" s="107" t="str">
        <f t="shared" ca="1" si="3"/>
        <v/>
      </c>
      <c r="H24" s="107" t="str" cm="1">
        <f t="array" aca="1" ref="H24" ca="1">IFERROR(INDIRECT($B24&amp;"!a7"), "")</f>
        <v/>
      </c>
      <c r="I24" s="32" t="str">
        <f t="shared" ca="1" si="4"/>
        <v/>
      </c>
      <c r="J24" s="107" t="str">
        <f t="shared" ca="1" si="5"/>
        <v/>
      </c>
      <c r="K24" s="107" t="str">
        <f t="shared" ca="1" si="6"/>
        <v/>
      </c>
      <c r="L24" s="107" t="str">
        <f t="shared" ca="1" si="7"/>
        <v/>
      </c>
      <c r="M24" s="107" t="str">
        <f t="shared" ca="1" si="8"/>
        <v/>
      </c>
      <c r="N24" s="107" t="str">
        <f t="shared" ca="1" si="9"/>
        <v/>
      </c>
      <c r="O24" s="107" t="str" cm="1">
        <f t="array" aca="1" ref="O24" ca="1">IFERROR(INDIRECT($B24&amp;"!a13"), "")</f>
        <v/>
      </c>
      <c r="P24" s="107" t="str">
        <f t="shared" ca="1" si="10"/>
        <v/>
      </c>
      <c r="Q24" s="107" t="str" cm="1">
        <f t="array" aca="1" ref="Q24" ca="1">IFERROR(INDIRECT($B24&amp;"!a21"), "")</f>
        <v/>
      </c>
      <c r="R24" s="107" t="str" cm="1">
        <f t="array" aca="1" ref="R24" ca="1">IFERROR(INDIRECT($B24&amp;"!a25"), "")</f>
        <v/>
      </c>
      <c r="S24" s="107" t="str">
        <f t="shared" ca="1" si="11"/>
        <v/>
      </c>
    </row>
    <row r="25" spans="1:19" ht="27" customHeight="1" x14ac:dyDescent="0.3">
      <c r="A25" s="107">
        <f t="shared" si="0"/>
        <v>22</v>
      </c>
      <c r="B25" s="112"/>
      <c r="C25" s="107" t="str" cm="1">
        <f t="array" aca="1" ref="C25" ca="1">IFERROR(INDIRECT($B25&amp;"!b3"), "")</f>
        <v/>
      </c>
      <c r="D25" s="32" t="str">
        <f t="shared" ca="1" si="1"/>
        <v/>
      </c>
      <c r="E25" s="32" t="str">
        <f t="shared" ca="1" si="2"/>
        <v/>
      </c>
      <c r="F25" s="107" t="str" cm="1">
        <f t="array" aca="1" ref="F25" ca="1">IFERROR(INDIRECT($B25&amp;"!a5"), "")</f>
        <v/>
      </c>
      <c r="G25" s="107" t="str">
        <f t="shared" ca="1" si="3"/>
        <v/>
      </c>
      <c r="H25" s="107" t="str" cm="1">
        <f t="array" aca="1" ref="H25" ca="1">IFERROR(INDIRECT($B25&amp;"!a7"), "")</f>
        <v/>
      </c>
      <c r="I25" s="32" t="str">
        <f t="shared" ca="1" si="4"/>
        <v/>
      </c>
      <c r="J25" s="107" t="str">
        <f t="shared" ca="1" si="5"/>
        <v/>
      </c>
      <c r="K25" s="107" t="str">
        <f t="shared" ca="1" si="6"/>
        <v/>
      </c>
      <c r="L25" s="107" t="str">
        <f t="shared" ca="1" si="7"/>
        <v/>
      </c>
      <c r="M25" s="107" t="str">
        <f t="shared" ca="1" si="8"/>
        <v/>
      </c>
      <c r="N25" s="107" t="str">
        <f t="shared" ca="1" si="9"/>
        <v/>
      </c>
      <c r="O25" s="107" t="str" cm="1">
        <f t="array" aca="1" ref="O25" ca="1">IFERROR(INDIRECT($B25&amp;"!a13"), "")</f>
        <v/>
      </c>
      <c r="P25" s="107" t="str">
        <f t="shared" ca="1" si="10"/>
        <v/>
      </c>
      <c r="Q25" s="107" t="str" cm="1">
        <f t="array" aca="1" ref="Q25" ca="1">IFERROR(INDIRECT($B25&amp;"!a21"), "")</f>
        <v/>
      </c>
      <c r="R25" s="107" t="str" cm="1">
        <f t="array" aca="1" ref="R25" ca="1">IFERROR(INDIRECT($B25&amp;"!a25"), "")</f>
        <v/>
      </c>
      <c r="S25" s="107" t="str">
        <f t="shared" ca="1" si="11"/>
        <v/>
      </c>
    </row>
    <row r="26" spans="1:19" ht="27" customHeight="1" x14ac:dyDescent="0.3">
      <c r="A26" s="107">
        <f t="shared" si="0"/>
        <v>23</v>
      </c>
      <c r="B26" s="112"/>
      <c r="C26" s="107" t="str" cm="1">
        <f t="array" aca="1" ref="C26" ca="1">IFERROR(INDIRECT($B26&amp;"!b3"), "")</f>
        <v/>
      </c>
      <c r="D26" s="32" t="str">
        <f t="shared" ca="1" si="1"/>
        <v/>
      </c>
      <c r="E26" s="32" t="str">
        <f t="shared" ca="1" si="2"/>
        <v/>
      </c>
      <c r="F26" s="107" t="str" cm="1">
        <f t="array" aca="1" ref="F26" ca="1">IFERROR(INDIRECT($B26&amp;"!a5"), "")</f>
        <v/>
      </c>
      <c r="G26" s="107" t="str">
        <f t="shared" ca="1" si="3"/>
        <v/>
      </c>
      <c r="H26" s="107" t="str" cm="1">
        <f t="array" aca="1" ref="H26" ca="1">IFERROR(INDIRECT($B26&amp;"!a7"), "")</f>
        <v/>
      </c>
      <c r="I26" s="32" t="str">
        <f t="shared" ca="1" si="4"/>
        <v/>
      </c>
      <c r="J26" s="107" t="str">
        <f t="shared" ca="1" si="5"/>
        <v/>
      </c>
      <c r="K26" s="107" t="str">
        <f t="shared" ca="1" si="6"/>
        <v/>
      </c>
      <c r="L26" s="107" t="str">
        <f t="shared" ca="1" si="7"/>
        <v/>
      </c>
      <c r="M26" s="107" t="str">
        <f t="shared" ca="1" si="8"/>
        <v/>
      </c>
      <c r="N26" s="107" t="str">
        <f t="shared" ca="1" si="9"/>
        <v/>
      </c>
      <c r="O26" s="107" t="str" cm="1">
        <f t="array" aca="1" ref="O26" ca="1">IFERROR(INDIRECT($B26&amp;"!a13"), "")</f>
        <v/>
      </c>
      <c r="P26" s="107" t="str">
        <f t="shared" ca="1" si="10"/>
        <v/>
      </c>
      <c r="Q26" s="107" t="str" cm="1">
        <f t="array" aca="1" ref="Q26" ca="1">IFERROR(INDIRECT($B26&amp;"!a21"), "")</f>
        <v/>
      </c>
      <c r="R26" s="107" t="str" cm="1">
        <f t="array" aca="1" ref="R26" ca="1">IFERROR(INDIRECT($B26&amp;"!a25"), "")</f>
        <v/>
      </c>
      <c r="S26" s="107" t="str">
        <f t="shared" ca="1" si="11"/>
        <v/>
      </c>
    </row>
    <row r="27" spans="1:19" ht="27" customHeight="1" x14ac:dyDescent="0.3">
      <c r="A27" s="107">
        <f t="shared" si="0"/>
        <v>24</v>
      </c>
      <c r="B27" s="112"/>
      <c r="C27" s="107" t="str" cm="1">
        <f t="array" aca="1" ref="C27" ca="1">IFERROR(INDIRECT($B27&amp;"!b3"), "")</f>
        <v/>
      </c>
      <c r="D27" s="32" t="str">
        <f t="shared" ca="1" si="1"/>
        <v/>
      </c>
      <c r="E27" s="32" t="str">
        <f t="shared" ca="1" si="2"/>
        <v/>
      </c>
      <c r="F27" s="107" t="str" cm="1">
        <f t="array" aca="1" ref="F27" ca="1">IFERROR(INDIRECT($B27&amp;"!a5"), "")</f>
        <v/>
      </c>
      <c r="G27" s="107" t="str">
        <f t="shared" ca="1" si="3"/>
        <v/>
      </c>
      <c r="H27" s="107" t="str" cm="1">
        <f t="array" aca="1" ref="H27" ca="1">IFERROR(INDIRECT($B27&amp;"!a7"), "")</f>
        <v/>
      </c>
      <c r="I27" s="32" t="str">
        <f t="shared" ca="1" si="4"/>
        <v/>
      </c>
      <c r="J27" s="107" t="str">
        <f t="shared" ca="1" si="5"/>
        <v/>
      </c>
      <c r="K27" s="107" t="str">
        <f t="shared" ca="1" si="6"/>
        <v/>
      </c>
      <c r="L27" s="107" t="str">
        <f t="shared" ca="1" si="7"/>
        <v/>
      </c>
      <c r="M27" s="107" t="str">
        <f t="shared" ca="1" si="8"/>
        <v/>
      </c>
      <c r="N27" s="107" t="str">
        <f t="shared" ca="1" si="9"/>
        <v/>
      </c>
      <c r="O27" s="107" t="str" cm="1">
        <f t="array" aca="1" ref="O27" ca="1">IFERROR(INDIRECT($B27&amp;"!a13"), "")</f>
        <v/>
      </c>
      <c r="P27" s="107" t="str">
        <f t="shared" ca="1" si="10"/>
        <v/>
      </c>
      <c r="Q27" s="107" t="str" cm="1">
        <f t="array" aca="1" ref="Q27" ca="1">IFERROR(INDIRECT($B27&amp;"!a21"), "")</f>
        <v/>
      </c>
      <c r="R27" s="107" t="str" cm="1">
        <f t="array" aca="1" ref="R27" ca="1">IFERROR(INDIRECT($B27&amp;"!a25"), "")</f>
        <v/>
      </c>
      <c r="S27" s="107" t="str">
        <f t="shared" ca="1" si="11"/>
        <v/>
      </c>
    </row>
    <row r="28" spans="1:19" ht="27" customHeight="1" x14ac:dyDescent="0.3">
      <c r="A28" s="107">
        <f t="shared" si="0"/>
        <v>25</v>
      </c>
      <c r="B28" s="112"/>
      <c r="C28" s="107" t="str" cm="1">
        <f t="array" aca="1" ref="C28" ca="1">IFERROR(INDIRECT($B28&amp;"!b3"), "")</f>
        <v/>
      </c>
      <c r="D28" s="32" t="str">
        <f t="shared" ca="1" si="1"/>
        <v/>
      </c>
      <c r="E28" s="32" t="str">
        <f t="shared" ca="1" si="2"/>
        <v/>
      </c>
      <c r="F28" s="107" t="str" cm="1">
        <f t="array" aca="1" ref="F28" ca="1">IFERROR(INDIRECT($B28&amp;"!a5"), "")</f>
        <v/>
      </c>
      <c r="G28" s="107" t="str">
        <f t="shared" ca="1" si="3"/>
        <v/>
      </c>
      <c r="H28" s="107" t="str" cm="1">
        <f t="array" aca="1" ref="H28" ca="1">IFERROR(INDIRECT($B28&amp;"!a7"), "")</f>
        <v/>
      </c>
      <c r="I28" s="32" t="str">
        <f t="shared" ca="1" si="4"/>
        <v/>
      </c>
      <c r="J28" s="107" t="str">
        <f t="shared" ca="1" si="5"/>
        <v/>
      </c>
      <c r="K28" s="107" t="str">
        <f t="shared" ca="1" si="6"/>
        <v/>
      </c>
      <c r="L28" s="107" t="str">
        <f t="shared" ca="1" si="7"/>
        <v/>
      </c>
      <c r="M28" s="107" t="str">
        <f t="shared" ca="1" si="8"/>
        <v/>
      </c>
      <c r="N28" s="107" t="str">
        <f t="shared" ca="1" si="9"/>
        <v/>
      </c>
      <c r="O28" s="107" t="str" cm="1">
        <f t="array" aca="1" ref="O28" ca="1">IFERROR(INDIRECT($B28&amp;"!a13"), "")</f>
        <v/>
      </c>
      <c r="P28" s="107" t="str">
        <f t="shared" ca="1" si="10"/>
        <v/>
      </c>
      <c r="Q28" s="107" t="str" cm="1">
        <f t="array" aca="1" ref="Q28" ca="1">IFERROR(INDIRECT($B28&amp;"!a21"), "")</f>
        <v/>
      </c>
      <c r="R28" s="107" t="str" cm="1">
        <f t="array" aca="1" ref="R28" ca="1">IFERROR(INDIRECT($B28&amp;"!a25"), "")</f>
        <v/>
      </c>
      <c r="S28" s="107" t="str">
        <f t="shared" ca="1" si="11"/>
        <v/>
      </c>
    </row>
    <row r="29" spans="1:19" ht="27" customHeight="1" x14ac:dyDescent="0.3">
      <c r="A29" s="107">
        <f t="shared" si="0"/>
        <v>26</v>
      </c>
      <c r="B29" s="112"/>
      <c r="C29" s="107" t="str" cm="1">
        <f t="array" aca="1" ref="C29" ca="1">IFERROR(INDIRECT($B29&amp;"!b3"), "")</f>
        <v/>
      </c>
      <c r="D29" s="32" t="str">
        <f t="shared" ca="1" si="1"/>
        <v/>
      </c>
      <c r="E29" s="32" t="str">
        <f t="shared" ca="1" si="2"/>
        <v/>
      </c>
      <c r="F29" s="107" t="str" cm="1">
        <f t="array" aca="1" ref="F29" ca="1">IFERROR(INDIRECT($B29&amp;"!a5"), "")</f>
        <v/>
      </c>
      <c r="G29" s="107" t="str">
        <f t="shared" ca="1" si="3"/>
        <v/>
      </c>
      <c r="H29" s="107" t="str" cm="1">
        <f t="array" aca="1" ref="H29" ca="1">IFERROR(INDIRECT($B29&amp;"!a7"), "")</f>
        <v/>
      </c>
      <c r="I29" s="32" t="str">
        <f t="shared" ca="1" si="4"/>
        <v/>
      </c>
      <c r="J29" s="107" t="str">
        <f t="shared" ca="1" si="5"/>
        <v/>
      </c>
      <c r="K29" s="107" t="str">
        <f t="shared" ca="1" si="6"/>
        <v/>
      </c>
      <c r="L29" s="107" t="str">
        <f t="shared" ca="1" si="7"/>
        <v/>
      </c>
      <c r="M29" s="107" t="str">
        <f t="shared" ca="1" si="8"/>
        <v/>
      </c>
      <c r="N29" s="107" t="str">
        <f t="shared" ca="1" si="9"/>
        <v/>
      </c>
      <c r="O29" s="107" t="str" cm="1">
        <f t="array" aca="1" ref="O29" ca="1">IFERROR(INDIRECT($B29&amp;"!a13"), "")</f>
        <v/>
      </c>
      <c r="P29" s="107" t="str">
        <f t="shared" ca="1" si="10"/>
        <v/>
      </c>
      <c r="Q29" s="107" t="str" cm="1">
        <f t="array" aca="1" ref="Q29" ca="1">IFERROR(INDIRECT($B29&amp;"!a21"), "")</f>
        <v/>
      </c>
      <c r="R29" s="107" t="str" cm="1">
        <f t="array" aca="1" ref="R29" ca="1">IFERROR(INDIRECT($B29&amp;"!a25"), "")</f>
        <v/>
      </c>
      <c r="S29" s="107" t="str">
        <f t="shared" ca="1" si="11"/>
        <v/>
      </c>
    </row>
    <row r="30" spans="1:19" ht="27" customHeight="1" x14ac:dyDescent="0.3">
      <c r="A30" s="107">
        <f t="shared" si="0"/>
        <v>27</v>
      </c>
      <c r="B30" s="112"/>
      <c r="C30" s="107" t="str" cm="1">
        <f t="array" aca="1" ref="C30" ca="1">IFERROR(INDIRECT($B30&amp;"!b3"), "")</f>
        <v/>
      </c>
      <c r="D30" s="32" t="str">
        <f t="shared" ca="1" si="1"/>
        <v/>
      </c>
      <c r="E30" s="32" t="str">
        <f t="shared" ca="1" si="2"/>
        <v/>
      </c>
      <c r="F30" s="107" t="str" cm="1">
        <f t="array" aca="1" ref="F30" ca="1">IFERROR(INDIRECT($B30&amp;"!a5"), "")</f>
        <v/>
      </c>
      <c r="G30" s="107" t="str">
        <f t="shared" ca="1" si="3"/>
        <v/>
      </c>
      <c r="H30" s="107" t="str" cm="1">
        <f t="array" aca="1" ref="H30" ca="1">IFERROR(INDIRECT($B30&amp;"!a7"), "")</f>
        <v/>
      </c>
      <c r="I30" s="32" t="str">
        <f t="shared" ca="1" si="4"/>
        <v/>
      </c>
      <c r="J30" s="107" t="str">
        <f t="shared" ca="1" si="5"/>
        <v/>
      </c>
      <c r="K30" s="107" t="str">
        <f t="shared" ca="1" si="6"/>
        <v/>
      </c>
      <c r="L30" s="107" t="str">
        <f t="shared" ca="1" si="7"/>
        <v/>
      </c>
      <c r="M30" s="107" t="str">
        <f t="shared" ca="1" si="8"/>
        <v/>
      </c>
      <c r="N30" s="107" t="str">
        <f t="shared" ca="1" si="9"/>
        <v/>
      </c>
      <c r="O30" s="107" t="str" cm="1">
        <f t="array" aca="1" ref="O30" ca="1">IFERROR(INDIRECT($B30&amp;"!a13"), "")</f>
        <v/>
      </c>
      <c r="P30" s="107" t="str">
        <f t="shared" ca="1" si="10"/>
        <v/>
      </c>
      <c r="Q30" s="107" t="str" cm="1">
        <f t="array" aca="1" ref="Q30" ca="1">IFERROR(INDIRECT($B30&amp;"!a21"), "")</f>
        <v/>
      </c>
      <c r="R30" s="107" t="str" cm="1">
        <f t="array" aca="1" ref="R30" ca="1">IFERROR(INDIRECT($B30&amp;"!a25"), "")</f>
        <v/>
      </c>
      <c r="S30" s="107" t="str">
        <f t="shared" ca="1" si="11"/>
        <v/>
      </c>
    </row>
    <row r="31" spans="1:19" ht="25.5" customHeight="1" x14ac:dyDescent="0.3">
      <c r="A31" s="107">
        <f t="shared" si="0"/>
        <v>28</v>
      </c>
      <c r="B31" s="112"/>
      <c r="C31" s="107" t="str" cm="1">
        <f t="array" aca="1" ref="C31" ca="1">IFERROR(INDIRECT($B31&amp;"!b3"), "")</f>
        <v/>
      </c>
      <c r="D31" s="32" t="str">
        <f t="shared" ca="1" si="1"/>
        <v/>
      </c>
      <c r="E31" s="32" t="str">
        <f t="shared" ca="1" si="2"/>
        <v/>
      </c>
      <c r="F31" s="107" t="str" cm="1">
        <f t="array" aca="1" ref="F31" ca="1">IFERROR(INDIRECT($B31&amp;"!a5"), "")</f>
        <v/>
      </c>
      <c r="G31" s="107" t="str">
        <f t="shared" ca="1" si="3"/>
        <v/>
      </c>
      <c r="H31" s="107" t="str" cm="1">
        <f t="array" aca="1" ref="H31" ca="1">IFERROR(INDIRECT($B31&amp;"!a7"), "")</f>
        <v/>
      </c>
      <c r="I31" s="32" t="str">
        <f t="shared" ca="1" si="4"/>
        <v/>
      </c>
      <c r="J31" s="107" t="str">
        <f t="shared" ca="1" si="5"/>
        <v/>
      </c>
      <c r="K31" s="107" t="str">
        <f t="shared" ca="1" si="6"/>
        <v/>
      </c>
      <c r="L31" s="107" t="str">
        <f t="shared" ca="1" si="7"/>
        <v/>
      </c>
      <c r="M31" s="107" t="str">
        <f t="shared" ca="1" si="8"/>
        <v/>
      </c>
      <c r="N31" s="107" t="str">
        <f t="shared" ca="1" si="9"/>
        <v/>
      </c>
      <c r="O31" s="107" t="str" cm="1">
        <f t="array" aca="1" ref="O31" ca="1">IFERROR(INDIRECT($B31&amp;"!a13"), "")</f>
        <v/>
      </c>
      <c r="P31" s="107" t="str">
        <f t="shared" ca="1" si="10"/>
        <v/>
      </c>
      <c r="Q31" s="107" t="str" cm="1">
        <f t="array" aca="1" ref="Q31" ca="1">IFERROR(INDIRECT($B31&amp;"!a21"), "")</f>
        <v/>
      </c>
      <c r="R31" s="107" t="str" cm="1">
        <f t="array" aca="1" ref="R31" ca="1">IFERROR(INDIRECT($B31&amp;"!a25"), "")</f>
        <v/>
      </c>
      <c r="S31" s="107" t="str">
        <f t="shared" ca="1" si="11"/>
        <v/>
      </c>
    </row>
    <row r="32" spans="1:19" ht="25.5" customHeight="1" x14ac:dyDescent="0.3">
      <c r="A32" s="107">
        <f t="shared" si="0"/>
        <v>29</v>
      </c>
      <c r="B32" s="112"/>
      <c r="C32" s="107" t="str" cm="1">
        <f t="array" aca="1" ref="C32" ca="1">IFERROR(INDIRECT($B32&amp;"!b3"), "")</f>
        <v/>
      </c>
      <c r="D32" s="32" t="str">
        <f t="shared" ca="1" si="1"/>
        <v/>
      </c>
      <c r="E32" s="32" t="str">
        <f t="shared" ca="1" si="2"/>
        <v/>
      </c>
      <c r="F32" s="107" t="str" cm="1">
        <f t="array" aca="1" ref="F32" ca="1">IFERROR(INDIRECT($B32&amp;"!a5"), "")</f>
        <v/>
      </c>
      <c r="G32" s="107" t="str">
        <f t="shared" ca="1" si="3"/>
        <v/>
      </c>
      <c r="H32" s="107" t="str" cm="1">
        <f t="array" aca="1" ref="H32" ca="1">IFERROR(INDIRECT($B32&amp;"!a7"), "")</f>
        <v/>
      </c>
      <c r="I32" s="32" t="str">
        <f t="shared" ca="1" si="4"/>
        <v/>
      </c>
      <c r="J32" s="107" t="str">
        <f t="shared" ca="1" si="5"/>
        <v/>
      </c>
      <c r="K32" s="107" t="str">
        <f t="shared" ca="1" si="6"/>
        <v/>
      </c>
      <c r="L32" s="107" t="str">
        <f t="shared" ca="1" si="7"/>
        <v/>
      </c>
      <c r="M32" s="107" t="str">
        <f t="shared" ca="1" si="8"/>
        <v/>
      </c>
      <c r="N32" s="107" t="str">
        <f t="shared" ca="1" si="9"/>
        <v/>
      </c>
      <c r="O32" s="107" t="str" cm="1">
        <f t="array" aca="1" ref="O32" ca="1">IFERROR(INDIRECT($B32&amp;"!a13"), "")</f>
        <v/>
      </c>
      <c r="P32" s="107" t="str">
        <f t="shared" ca="1" si="10"/>
        <v/>
      </c>
      <c r="Q32" s="107" t="str" cm="1">
        <f t="array" aca="1" ref="Q32" ca="1">IFERROR(INDIRECT($B32&amp;"!a21"), "")</f>
        <v/>
      </c>
      <c r="R32" s="107" t="str" cm="1">
        <f t="array" aca="1" ref="R32" ca="1">IFERROR(INDIRECT($B32&amp;"!a25"), "")</f>
        <v/>
      </c>
      <c r="S32" s="107" t="str">
        <f t="shared" ca="1" si="11"/>
        <v/>
      </c>
    </row>
    <row r="33" spans="1:19" ht="25.5" customHeight="1" x14ac:dyDescent="0.3">
      <c r="A33" s="107">
        <f t="shared" si="0"/>
        <v>30</v>
      </c>
      <c r="B33" s="112"/>
      <c r="C33" s="107" t="str" cm="1">
        <f t="array" aca="1" ref="C33" ca="1">IFERROR(INDIRECT($B33&amp;"!b3"), "")</f>
        <v/>
      </c>
      <c r="D33" s="32" t="str">
        <f t="shared" ca="1" si="1"/>
        <v/>
      </c>
      <c r="E33" s="32" t="str">
        <f t="shared" ca="1" si="2"/>
        <v/>
      </c>
      <c r="F33" s="107" t="str" cm="1">
        <f t="array" aca="1" ref="F33" ca="1">IFERROR(INDIRECT($B33&amp;"!a5"), "")</f>
        <v/>
      </c>
      <c r="G33" s="107" t="str">
        <f t="shared" ca="1" si="3"/>
        <v/>
      </c>
      <c r="H33" s="107" t="str" cm="1">
        <f t="array" aca="1" ref="H33" ca="1">IFERROR(INDIRECT($B33&amp;"!a7"), "")</f>
        <v/>
      </c>
      <c r="I33" s="32" t="str">
        <f t="shared" ca="1" si="4"/>
        <v/>
      </c>
      <c r="J33" s="107" t="str">
        <f t="shared" ca="1" si="5"/>
        <v/>
      </c>
      <c r="K33" s="107" t="str">
        <f t="shared" ca="1" si="6"/>
        <v/>
      </c>
      <c r="L33" s="107" t="str">
        <f t="shared" ca="1" si="7"/>
        <v/>
      </c>
      <c r="M33" s="107" t="str">
        <f t="shared" ca="1" si="8"/>
        <v/>
      </c>
      <c r="N33" s="107" t="str">
        <f t="shared" ca="1" si="9"/>
        <v/>
      </c>
      <c r="O33" s="107" t="str" cm="1">
        <f t="array" aca="1" ref="O33" ca="1">IFERROR(INDIRECT($B33&amp;"!a13"), "")</f>
        <v/>
      </c>
      <c r="P33" s="107" t="str">
        <f t="shared" ca="1" si="10"/>
        <v/>
      </c>
      <c r="Q33" s="107" t="str" cm="1">
        <f t="array" aca="1" ref="Q33" ca="1">IFERROR(INDIRECT($B33&amp;"!a21"), "")</f>
        <v/>
      </c>
      <c r="R33" s="107" t="str" cm="1">
        <f t="array" aca="1" ref="R33" ca="1">IFERROR(INDIRECT($B33&amp;"!a25"), "")</f>
        <v/>
      </c>
      <c r="S33" s="107" t="str">
        <f t="shared" ca="1" si="11"/>
        <v/>
      </c>
    </row>
  </sheetData>
  <phoneticPr fontId="1" type="noConversion"/>
  <pageMargins left="0.70866141732283472" right="0.19685039370078741" top="0.74803149606299213" bottom="0.74803149606299213" header="0.31496062992125984" footer="0.31496062992125984"/>
  <pageSetup paperSize="9" scale="49" fitToHeight="0" orientation="landscape" r:id="rId1"/>
  <headerFooter>
    <oddFooter>&amp;R&amp;20OOO시설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sqref="A1:F1"/>
    </sheetView>
  </sheetViews>
  <sheetFormatPr defaultRowHeight="16.5" x14ac:dyDescent="0.3"/>
  <cols>
    <col min="1" max="5" width="16.375" customWidth="1"/>
    <col min="6" max="6" width="30.875" customWidth="1"/>
  </cols>
  <sheetData>
    <row r="1" spans="1:6" ht="32.25" customHeight="1" x14ac:dyDescent="0.3">
      <c r="A1" s="366" t="s">
        <v>261</v>
      </c>
      <c r="B1" s="366"/>
      <c r="C1" s="366"/>
      <c r="D1" s="366"/>
      <c r="E1" s="366"/>
      <c r="F1" s="366"/>
    </row>
    <row r="2" spans="1:6" ht="17.25" thickBot="1" x14ac:dyDescent="0.35"/>
    <row r="3" spans="1:6" ht="32.25" customHeight="1" x14ac:dyDescent="0.3">
      <c r="A3" s="413" t="s">
        <v>260</v>
      </c>
      <c r="B3" s="414"/>
      <c r="C3" s="414"/>
      <c r="D3" s="414"/>
      <c r="E3" s="414"/>
      <c r="F3" s="415"/>
    </row>
    <row r="4" spans="1:6" ht="37.5" customHeight="1" x14ac:dyDescent="0.3">
      <c r="A4" s="416" t="s">
        <v>251</v>
      </c>
      <c r="B4" s="417"/>
      <c r="C4" s="367" t="s">
        <v>109</v>
      </c>
      <c r="D4" s="369"/>
      <c r="E4" s="369"/>
      <c r="F4" s="418"/>
    </row>
    <row r="5" spans="1:6" ht="39.75" customHeight="1" x14ac:dyDescent="0.3">
      <c r="A5" s="75" t="s">
        <v>252</v>
      </c>
      <c r="B5" s="65" t="s">
        <v>109</v>
      </c>
      <c r="C5" s="74" t="s">
        <v>253</v>
      </c>
      <c r="D5" s="65" t="s">
        <v>109</v>
      </c>
      <c r="E5" s="74" t="s">
        <v>170</v>
      </c>
      <c r="F5" s="76" t="s">
        <v>109</v>
      </c>
    </row>
    <row r="6" spans="1:6" ht="39.75" customHeight="1" x14ac:dyDescent="0.3">
      <c r="A6" s="75" t="s">
        <v>254</v>
      </c>
      <c r="B6" s="195" t="s">
        <v>109</v>
      </c>
      <c r="C6" s="408"/>
      <c r="D6" s="408"/>
      <c r="E6" s="408"/>
      <c r="F6" s="409"/>
    </row>
    <row r="7" spans="1:6" ht="39.75" customHeight="1" x14ac:dyDescent="0.3">
      <c r="A7" s="75" t="s">
        <v>255</v>
      </c>
      <c r="B7" s="195" t="s">
        <v>109</v>
      </c>
      <c r="C7" s="408"/>
      <c r="D7" s="408"/>
      <c r="E7" s="408"/>
      <c r="F7" s="409"/>
    </row>
    <row r="8" spans="1:6" ht="39.75" customHeight="1" x14ac:dyDescent="0.3">
      <c r="A8" s="75" t="s">
        <v>256</v>
      </c>
      <c r="B8" s="195" t="s">
        <v>109</v>
      </c>
      <c r="C8" s="408"/>
      <c r="D8" s="408"/>
      <c r="E8" s="408"/>
      <c r="F8" s="409"/>
    </row>
    <row r="9" spans="1:6" ht="39.75" customHeight="1" x14ac:dyDescent="0.3">
      <c r="A9" s="75" t="s">
        <v>257</v>
      </c>
      <c r="B9" s="195" t="s">
        <v>109</v>
      </c>
      <c r="C9" s="408"/>
      <c r="D9" s="408"/>
      <c r="E9" s="408"/>
      <c r="F9" s="409"/>
    </row>
    <row r="10" spans="1:6" ht="39.75" customHeight="1" x14ac:dyDescent="0.3">
      <c r="A10" s="75" t="s">
        <v>258</v>
      </c>
      <c r="B10" s="195" t="s">
        <v>109</v>
      </c>
      <c r="C10" s="408"/>
      <c r="D10" s="408"/>
      <c r="E10" s="408"/>
      <c r="F10" s="409"/>
    </row>
    <row r="11" spans="1:6" ht="39.75" customHeight="1" thickBot="1" x14ac:dyDescent="0.35">
      <c r="A11" s="77" t="s">
        <v>259</v>
      </c>
      <c r="B11" s="410" t="s">
        <v>109</v>
      </c>
      <c r="C11" s="411"/>
      <c r="D11" s="411"/>
      <c r="E11" s="411"/>
      <c r="F11" s="412"/>
    </row>
  </sheetData>
  <mergeCells count="10">
    <mergeCell ref="B9:F9"/>
    <mergeCell ref="B10:F10"/>
    <mergeCell ref="B11:F11"/>
    <mergeCell ref="A1:F1"/>
    <mergeCell ref="A3:F3"/>
    <mergeCell ref="A4:B4"/>
    <mergeCell ref="C4:F4"/>
    <mergeCell ref="B6:F6"/>
    <mergeCell ref="B7:F7"/>
    <mergeCell ref="B8:F8"/>
  </mergeCells>
  <phoneticPr fontId="1" type="noConversion"/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workbookViewId="0">
      <selection activeCell="V6" sqref="V6"/>
    </sheetView>
  </sheetViews>
  <sheetFormatPr defaultRowHeight="16.5" x14ac:dyDescent="0.3"/>
  <cols>
    <col min="2" max="2" width="7.75" customWidth="1"/>
    <col min="3" max="3" width="7.25" customWidth="1"/>
    <col min="4" max="4" width="4.25" customWidth="1"/>
    <col min="5" max="6" width="3" customWidth="1"/>
    <col min="7" max="7" width="2.75" customWidth="1"/>
    <col min="8" max="10" width="1.75" customWidth="1"/>
    <col min="11" max="12" width="6.375" customWidth="1"/>
    <col min="16" max="18" width="4.25" customWidth="1"/>
    <col min="21" max="21" width="12.75" customWidth="1"/>
  </cols>
  <sheetData>
    <row r="1" spans="1:21" ht="43.5" customHeight="1" thickBot="1" x14ac:dyDescent="0.35">
      <c r="A1" s="366" t="s">
        <v>263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6"/>
    </row>
    <row r="2" spans="1:21" x14ac:dyDescent="0.3">
      <c r="A2" s="385" t="s">
        <v>231</v>
      </c>
      <c r="B2" s="386" t="s">
        <v>109</v>
      </c>
      <c r="C2" s="388" t="s">
        <v>232</v>
      </c>
      <c r="D2" s="390" t="s">
        <v>109</v>
      </c>
      <c r="E2" s="391"/>
      <c r="F2" s="394" t="s">
        <v>162</v>
      </c>
      <c r="G2" s="395"/>
      <c r="H2" s="396"/>
      <c r="I2" s="390" t="s">
        <v>109</v>
      </c>
      <c r="J2" s="430"/>
      <c r="K2" s="391"/>
      <c r="L2" s="394" t="s">
        <v>233</v>
      </c>
      <c r="M2" s="396"/>
      <c r="N2" s="390" t="s">
        <v>109</v>
      </c>
      <c r="O2" s="391"/>
      <c r="P2" s="406" t="s">
        <v>235</v>
      </c>
      <c r="Q2" s="407"/>
      <c r="R2" s="379" t="s">
        <v>265</v>
      </c>
      <c r="S2" s="380"/>
      <c r="T2" s="380"/>
      <c r="U2" s="381"/>
    </row>
    <row r="3" spans="1:21" x14ac:dyDescent="0.3">
      <c r="A3" s="351"/>
      <c r="B3" s="387"/>
      <c r="C3" s="389"/>
      <c r="D3" s="392"/>
      <c r="E3" s="393"/>
      <c r="F3" s="397" t="s">
        <v>165</v>
      </c>
      <c r="G3" s="398"/>
      <c r="H3" s="399"/>
      <c r="I3" s="392"/>
      <c r="J3" s="431"/>
      <c r="K3" s="393"/>
      <c r="L3" s="397" t="s">
        <v>234</v>
      </c>
      <c r="M3" s="399"/>
      <c r="N3" s="392"/>
      <c r="O3" s="393"/>
      <c r="P3" s="374" t="s">
        <v>236</v>
      </c>
      <c r="Q3" s="373"/>
      <c r="R3" s="357" t="s">
        <v>266</v>
      </c>
      <c r="S3" s="358"/>
      <c r="T3" s="358"/>
      <c r="U3" s="359"/>
    </row>
    <row r="4" spans="1:21" x14ac:dyDescent="0.3">
      <c r="A4" s="371" t="s">
        <v>237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3"/>
      <c r="M4" s="374" t="s">
        <v>238</v>
      </c>
      <c r="N4" s="372"/>
      <c r="O4" s="372"/>
      <c r="P4" s="372"/>
      <c r="Q4" s="372"/>
      <c r="R4" s="372"/>
      <c r="S4" s="372"/>
      <c r="T4" s="372"/>
      <c r="U4" s="375"/>
    </row>
    <row r="5" spans="1:21" ht="48" customHeight="1" x14ac:dyDescent="0.3">
      <c r="A5" s="66" t="s">
        <v>306</v>
      </c>
      <c r="B5" s="64" t="s">
        <v>305</v>
      </c>
      <c r="C5" s="376" t="s">
        <v>239</v>
      </c>
      <c r="D5" s="377"/>
      <c r="E5" s="376" t="s">
        <v>240</v>
      </c>
      <c r="F5" s="378"/>
      <c r="G5" s="377"/>
      <c r="H5" s="376" t="s">
        <v>241</v>
      </c>
      <c r="I5" s="378"/>
      <c r="J5" s="377"/>
      <c r="K5" s="376" t="s">
        <v>242</v>
      </c>
      <c r="L5" s="377"/>
      <c r="M5" s="376" t="s">
        <v>243</v>
      </c>
      <c r="N5" s="378"/>
      <c r="O5" s="377"/>
      <c r="P5" s="376" t="s">
        <v>244</v>
      </c>
      <c r="Q5" s="378"/>
      <c r="R5" s="377"/>
      <c r="S5" s="376" t="s">
        <v>301</v>
      </c>
      <c r="T5" s="377"/>
      <c r="U5" s="67" t="s">
        <v>302</v>
      </c>
    </row>
    <row r="6" spans="1:21" ht="27.75" customHeight="1" x14ac:dyDescent="0.3">
      <c r="A6" s="69" t="s">
        <v>109</v>
      </c>
      <c r="B6" s="65" t="s">
        <v>109</v>
      </c>
      <c r="C6" s="367" t="s">
        <v>109</v>
      </c>
      <c r="D6" s="368"/>
      <c r="E6" s="367" t="s">
        <v>109</v>
      </c>
      <c r="F6" s="369"/>
      <c r="G6" s="368"/>
      <c r="H6" s="367" t="s">
        <v>109</v>
      </c>
      <c r="I6" s="369"/>
      <c r="J6" s="368"/>
      <c r="K6" s="367" t="s">
        <v>109</v>
      </c>
      <c r="L6" s="368"/>
      <c r="M6" s="367" t="s">
        <v>109</v>
      </c>
      <c r="N6" s="369"/>
      <c r="O6" s="368"/>
      <c r="P6" s="367" t="s">
        <v>109</v>
      </c>
      <c r="Q6" s="369"/>
      <c r="R6" s="368"/>
      <c r="S6" s="352"/>
      <c r="T6" s="353"/>
      <c r="U6" s="70"/>
    </row>
    <row r="7" spans="1:21" ht="27.75" customHeight="1" x14ac:dyDescent="0.3">
      <c r="A7" s="69" t="s">
        <v>109</v>
      </c>
      <c r="B7" s="65" t="s">
        <v>109</v>
      </c>
      <c r="C7" s="367" t="s">
        <v>109</v>
      </c>
      <c r="D7" s="368"/>
      <c r="E7" s="367" t="s">
        <v>109</v>
      </c>
      <c r="F7" s="369"/>
      <c r="G7" s="368"/>
      <c r="H7" s="367" t="s">
        <v>109</v>
      </c>
      <c r="I7" s="369"/>
      <c r="J7" s="368"/>
      <c r="K7" s="367" t="s">
        <v>109</v>
      </c>
      <c r="L7" s="368"/>
      <c r="M7" s="367" t="s">
        <v>109</v>
      </c>
      <c r="N7" s="369"/>
      <c r="O7" s="368"/>
      <c r="P7" s="367" t="s">
        <v>109</v>
      </c>
      <c r="Q7" s="369"/>
      <c r="R7" s="368"/>
      <c r="S7" s="352"/>
      <c r="T7" s="353"/>
      <c r="U7" s="70"/>
    </row>
    <row r="8" spans="1:21" ht="27.75" customHeight="1" x14ac:dyDescent="0.3">
      <c r="A8" s="69" t="s">
        <v>109</v>
      </c>
      <c r="B8" s="65" t="s">
        <v>109</v>
      </c>
      <c r="C8" s="367" t="s">
        <v>109</v>
      </c>
      <c r="D8" s="368"/>
      <c r="E8" s="367" t="s">
        <v>109</v>
      </c>
      <c r="F8" s="369"/>
      <c r="G8" s="368"/>
      <c r="H8" s="367" t="s">
        <v>109</v>
      </c>
      <c r="I8" s="369"/>
      <c r="J8" s="368"/>
      <c r="K8" s="367" t="s">
        <v>109</v>
      </c>
      <c r="L8" s="368"/>
      <c r="M8" s="367" t="s">
        <v>109</v>
      </c>
      <c r="N8" s="369"/>
      <c r="O8" s="368"/>
      <c r="P8" s="367" t="s">
        <v>109</v>
      </c>
      <c r="Q8" s="369"/>
      <c r="R8" s="368"/>
      <c r="S8" s="352"/>
      <c r="T8" s="353"/>
      <c r="U8" s="70"/>
    </row>
    <row r="9" spans="1:21" ht="27.75" customHeight="1" x14ac:dyDescent="0.3">
      <c r="A9" s="69" t="s">
        <v>109</v>
      </c>
      <c r="B9" s="65" t="s">
        <v>109</v>
      </c>
      <c r="C9" s="367" t="s">
        <v>109</v>
      </c>
      <c r="D9" s="368"/>
      <c r="E9" s="367" t="s">
        <v>109</v>
      </c>
      <c r="F9" s="369"/>
      <c r="G9" s="368"/>
      <c r="H9" s="367" t="s">
        <v>109</v>
      </c>
      <c r="I9" s="369"/>
      <c r="J9" s="368"/>
      <c r="K9" s="367" t="s">
        <v>109</v>
      </c>
      <c r="L9" s="368"/>
      <c r="M9" s="367" t="s">
        <v>109</v>
      </c>
      <c r="N9" s="369"/>
      <c r="O9" s="368"/>
      <c r="P9" s="367" t="s">
        <v>109</v>
      </c>
      <c r="Q9" s="369"/>
      <c r="R9" s="368"/>
      <c r="S9" s="352"/>
      <c r="T9" s="353"/>
      <c r="U9" s="70"/>
    </row>
    <row r="10" spans="1:21" x14ac:dyDescent="0.3">
      <c r="A10" s="66" t="s">
        <v>182</v>
      </c>
      <c r="B10" s="419" t="s">
        <v>264</v>
      </c>
      <c r="C10" s="420"/>
      <c r="D10" s="420"/>
      <c r="E10" s="420"/>
      <c r="F10" s="420"/>
      <c r="G10" s="420"/>
      <c r="H10" s="420"/>
      <c r="I10" s="420"/>
      <c r="J10" s="420"/>
      <c r="K10" s="420"/>
      <c r="L10" s="420"/>
      <c r="M10" s="420"/>
      <c r="N10" s="420"/>
      <c r="O10" s="420"/>
      <c r="P10" s="420"/>
      <c r="Q10" s="420"/>
      <c r="R10" s="420"/>
      <c r="S10" s="420"/>
      <c r="T10" s="420"/>
      <c r="U10" s="421"/>
    </row>
    <row r="11" spans="1:21" x14ac:dyDescent="0.3">
      <c r="A11" s="68" t="s">
        <v>262</v>
      </c>
      <c r="B11" s="422"/>
      <c r="C11" s="423"/>
      <c r="D11" s="423"/>
      <c r="E11" s="423"/>
      <c r="F11" s="423"/>
      <c r="G11" s="423"/>
      <c r="H11" s="423"/>
      <c r="I11" s="423"/>
      <c r="J11" s="423"/>
      <c r="K11" s="423"/>
      <c r="L11" s="423"/>
      <c r="M11" s="423"/>
      <c r="N11" s="423"/>
      <c r="O11" s="423"/>
      <c r="P11" s="423"/>
      <c r="Q11" s="423"/>
      <c r="R11" s="423"/>
      <c r="S11" s="423"/>
      <c r="T11" s="423"/>
      <c r="U11" s="424"/>
    </row>
    <row r="12" spans="1:21" ht="43.5" customHeight="1" thickBot="1" x14ac:dyDescent="0.35">
      <c r="A12" s="78" t="s">
        <v>193</v>
      </c>
      <c r="B12" s="425" t="s">
        <v>245</v>
      </c>
      <c r="C12" s="426"/>
      <c r="D12" s="426"/>
      <c r="E12" s="426"/>
      <c r="F12" s="426"/>
      <c r="G12" s="426"/>
      <c r="H12" s="426"/>
      <c r="I12" s="426"/>
      <c r="J12" s="426"/>
      <c r="K12" s="426"/>
      <c r="L12" s="426"/>
      <c r="M12" s="426"/>
      <c r="N12" s="426"/>
      <c r="O12" s="426"/>
      <c r="P12" s="426"/>
      <c r="Q12" s="426"/>
      <c r="R12" s="426"/>
      <c r="S12" s="426"/>
      <c r="T12" s="426"/>
      <c r="U12" s="427"/>
    </row>
    <row r="14" spans="1:21" x14ac:dyDescent="0.3">
      <c r="A14" s="428" t="s">
        <v>267</v>
      </c>
      <c r="B14" s="429"/>
      <c r="C14" s="429"/>
      <c r="D14" s="429"/>
      <c r="E14" s="429"/>
      <c r="F14" s="429"/>
      <c r="G14" s="429"/>
      <c r="H14" s="429"/>
      <c r="I14" s="429"/>
      <c r="J14" s="429"/>
      <c r="K14" s="429"/>
      <c r="L14" s="429"/>
      <c r="M14" s="429"/>
      <c r="N14" s="429"/>
      <c r="O14" s="429"/>
      <c r="P14" s="429"/>
      <c r="Q14" s="429"/>
      <c r="R14" s="429"/>
      <c r="S14" s="429"/>
      <c r="T14" s="429"/>
      <c r="U14" s="429"/>
    </row>
    <row r="15" spans="1:21" ht="84.75" customHeight="1" x14ac:dyDescent="0.3">
      <c r="A15" s="429"/>
      <c r="B15" s="429"/>
      <c r="C15" s="429"/>
      <c r="D15" s="429"/>
      <c r="E15" s="429"/>
      <c r="F15" s="429"/>
      <c r="G15" s="429"/>
      <c r="H15" s="429"/>
      <c r="I15" s="429"/>
      <c r="J15" s="429"/>
      <c r="K15" s="429"/>
      <c r="L15" s="429"/>
      <c r="M15" s="429"/>
      <c r="N15" s="429"/>
      <c r="O15" s="429"/>
      <c r="P15" s="429"/>
      <c r="Q15" s="429"/>
      <c r="R15" s="429"/>
      <c r="S15" s="429"/>
      <c r="T15" s="429"/>
      <c r="U15" s="429"/>
    </row>
  </sheetData>
  <mergeCells count="55">
    <mergeCell ref="R2:U2"/>
    <mergeCell ref="P3:Q3"/>
    <mergeCell ref="R3:U3"/>
    <mergeCell ref="A2:A3"/>
    <mergeCell ref="B2:B3"/>
    <mergeCell ref="C2:C3"/>
    <mergeCell ref="D2:E3"/>
    <mergeCell ref="F2:H2"/>
    <mergeCell ref="F3:H3"/>
    <mergeCell ref="I2:K3"/>
    <mergeCell ref="L2:M2"/>
    <mergeCell ref="L3:M3"/>
    <mergeCell ref="N2:O3"/>
    <mergeCell ref="P2:Q2"/>
    <mergeCell ref="A4:L4"/>
    <mergeCell ref="M4:U4"/>
    <mergeCell ref="C5:D5"/>
    <mergeCell ref="E5:G5"/>
    <mergeCell ref="H5:J5"/>
    <mergeCell ref="K5:L5"/>
    <mergeCell ref="M5:O5"/>
    <mergeCell ref="P5:R5"/>
    <mergeCell ref="S5:T5"/>
    <mergeCell ref="C6:D6"/>
    <mergeCell ref="E6:G6"/>
    <mergeCell ref="H6:J6"/>
    <mergeCell ref="K6:L6"/>
    <mergeCell ref="M6:O6"/>
    <mergeCell ref="P6:R6"/>
    <mergeCell ref="S6:T6"/>
    <mergeCell ref="M8:O8"/>
    <mergeCell ref="P8:R8"/>
    <mergeCell ref="S8:T8"/>
    <mergeCell ref="P7:R7"/>
    <mergeCell ref="C7:D7"/>
    <mergeCell ref="E7:G7"/>
    <mergeCell ref="H7:J7"/>
    <mergeCell ref="K7:L7"/>
    <mergeCell ref="M7:O7"/>
    <mergeCell ref="S9:T9"/>
    <mergeCell ref="B10:U11"/>
    <mergeCell ref="B12:U12"/>
    <mergeCell ref="A1:U1"/>
    <mergeCell ref="A14:U15"/>
    <mergeCell ref="C9:D9"/>
    <mergeCell ref="E9:G9"/>
    <mergeCell ref="H9:J9"/>
    <mergeCell ref="K9:L9"/>
    <mergeCell ref="M9:O9"/>
    <mergeCell ref="P9:R9"/>
    <mergeCell ref="S7:T7"/>
    <mergeCell ref="C8:D8"/>
    <mergeCell ref="E8:G8"/>
    <mergeCell ref="H8:J8"/>
    <mergeCell ref="K8:L8"/>
  </mergeCells>
  <phoneticPr fontId="1" type="noConversion"/>
  <pageMargins left="0.7" right="0.3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2"/>
    </sheetView>
  </sheetViews>
  <sheetFormatPr defaultRowHeight="16.5" x14ac:dyDescent="0.3"/>
  <cols>
    <col min="1" max="1" width="10.375" customWidth="1"/>
    <col min="2" max="2" width="15.125" customWidth="1"/>
    <col min="3" max="3" width="15.25" customWidth="1"/>
    <col min="4" max="4" width="14" customWidth="1"/>
    <col min="5" max="6" width="11.75" customWidth="1"/>
  </cols>
  <sheetData>
    <row r="1" spans="1:6" x14ac:dyDescent="0.3">
      <c r="A1" s="366" t="s">
        <v>272</v>
      </c>
      <c r="B1" s="429"/>
      <c r="C1" s="429"/>
      <c r="D1" s="429"/>
      <c r="E1" s="429"/>
      <c r="F1" s="429"/>
    </row>
    <row r="2" spans="1:6" ht="17.25" thickBot="1" x14ac:dyDescent="0.35">
      <c r="A2" s="429"/>
      <c r="B2" s="429"/>
      <c r="C2" s="429"/>
      <c r="D2" s="429"/>
      <c r="E2" s="429"/>
      <c r="F2" s="429"/>
    </row>
    <row r="3" spans="1:6" ht="25.5" customHeight="1" thickBot="1" x14ac:dyDescent="0.35">
      <c r="A3" s="79" t="s">
        <v>231</v>
      </c>
      <c r="B3" s="82" t="s">
        <v>109</v>
      </c>
      <c r="C3" s="80" t="s">
        <v>232</v>
      </c>
      <c r="D3" s="82" t="s">
        <v>109</v>
      </c>
      <c r="E3" s="80" t="s">
        <v>268</v>
      </c>
      <c r="F3" s="83"/>
    </row>
    <row r="4" spans="1:6" ht="21" customHeight="1" thickBot="1" x14ac:dyDescent="0.35">
      <c r="A4" s="79" t="s">
        <v>269</v>
      </c>
      <c r="B4" s="436" t="s">
        <v>270</v>
      </c>
      <c r="C4" s="437"/>
      <c r="D4" s="436" t="s">
        <v>271</v>
      </c>
      <c r="E4" s="438"/>
      <c r="F4" s="439"/>
    </row>
    <row r="5" spans="1:6" ht="129" customHeight="1" thickBot="1" x14ac:dyDescent="0.35">
      <c r="A5" s="81" t="s">
        <v>109</v>
      </c>
      <c r="B5" s="432" t="s">
        <v>109</v>
      </c>
      <c r="C5" s="433"/>
      <c r="D5" s="432" t="s">
        <v>109</v>
      </c>
      <c r="E5" s="434"/>
      <c r="F5" s="435"/>
    </row>
    <row r="6" spans="1:6" ht="129" customHeight="1" thickBot="1" x14ac:dyDescent="0.35">
      <c r="A6" s="81" t="s">
        <v>109</v>
      </c>
      <c r="B6" s="432" t="s">
        <v>109</v>
      </c>
      <c r="C6" s="433"/>
      <c r="D6" s="432" t="s">
        <v>109</v>
      </c>
      <c r="E6" s="434"/>
      <c r="F6" s="435"/>
    </row>
    <row r="7" spans="1:6" ht="129" customHeight="1" thickBot="1" x14ac:dyDescent="0.35">
      <c r="A7" s="81" t="s">
        <v>109</v>
      </c>
      <c r="B7" s="432" t="s">
        <v>109</v>
      </c>
      <c r="C7" s="433"/>
      <c r="D7" s="432" t="s">
        <v>109</v>
      </c>
      <c r="E7" s="434"/>
      <c r="F7" s="435"/>
    </row>
    <row r="8" spans="1:6" ht="129" customHeight="1" thickBot="1" x14ac:dyDescent="0.35">
      <c r="A8" s="81" t="s">
        <v>109</v>
      </c>
      <c r="B8" s="432" t="s">
        <v>109</v>
      </c>
      <c r="C8" s="433"/>
      <c r="D8" s="432" t="s">
        <v>109</v>
      </c>
      <c r="E8" s="434"/>
      <c r="F8" s="435"/>
    </row>
    <row r="9" spans="1:6" ht="129" customHeight="1" thickBot="1" x14ac:dyDescent="0.35">
      <c r="A9" s="81" t="s">
        <v>109</v>
      </c>
      <c r="B9" s="432" t="s">
        <v>109</v>
      </c>
      <c r="C9" s="433"/>
      <c r="D9" s="432" t="s">
        <v>109</v>
      </c>
      <c r="E9" s="434"/>
      <c r="F9" s="435"/>
    </row>
  </sheetData>
  <mergeCells count="13">
    <mergeCell ref="B9:C9"/>
    <mergeCell ref="D9:F9"/>
    <mergeCell ref="B4:C4"/>
    <mergeCell ref="D4:F4"/>
    <mergeCell ref="B5:C5"/>
    <mergeCell ref="D5:F5"/>
    <mergeCell ref="B6:C6"/>
    <mergeCell ref="D6:F6"/>
    <mergeCell ref="A1:F2"/>
    <mergeCell ref="B7:C7"/>
    <mergeCell ref="D7:F7"/>
    <mergeCell ref="B8:C8"/>
    <mergeCell ref="D8:F8"/>
  </mergeCells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sqref="A1:H1"/>
    </sheetView>
  </sheetViews>
  <sheetFormatPr defaultRowHeight="16.5" x14ac:dyDescent="0.3"/>
  <cols>
    <col min="1" max="1" width="11.625" customWidth="1"/>
    <col min="2" max="8" width="10" customWidth="1"/>
  </cols>
  <sheetData>
    <row r="1" spans="1:8" ht="29.25" customHeight="1" x14ac:dyDescent="0.3">
      <c r="A1" s="366" t="s">
        <v>309</v>
      </c>
      <c r="B1" s="366"/>
      <c r="C1" s="366"/>
      <c r="D1" s="366"/>
      <c r="E1" s="366"/>
      <c r="F1" s="366"/>
      <c r="G1" s="366"/>
      <c r="H1" s="366"/>
    </row>
    <row r="2" spans="1:8" ht="17.25" thickBot="1" x14ac:dyDescent="0.35"/>
    <row r="3" spans="1:8" ht="31.5" customHeight="1" thickTop="1" x14ac:dyDescent="0.3">
      <c r="A3" s="86" t="s">
        <v>231</v>
      </c>
      <c r="B3" s="84" t="s">
        <v>109</v>
      </c>
      <c r="C3" s="89" t="s">
        <v>232</v>
      </c>
      <c r="D3" s="450" t="s">
        <v>109</v>
      </c>
      <c r="E3" s="451"/>
      <c r="F3" s="452"/>
      <c r="G3" s="89" t="s">
        <v>280</v>
      </c>
      <c r="H3" s="85"/>
    </row>
    <row r="4" spans="1:8" x14ac:dyDescent="0.3">
      <c r="A4" s="87" t="s">
        <v>307</v>
      </c>
      <c r="B4" s="453"/>
      <c r="C4" s="454"/>
      <c r="D4" s="455" t="s">
        <v>308</v>
      </c>
      <c r="E4" s="456"/>
      <c r="F4" s="457" t="s">
        <v>109</v>
      </c>
      <c r="G4" s="458"/>
      <c r="H4" s="459"/>
    </row>
    <row r="5" spans="1:8" ht="19.5" customHeight="1" x14ac:dyDescent="0.3">
      <c r="A5" s="440" t="s">
        <v>273</v>
      </c>
      <c r="B5" s="461" t="s">
        <v>274</v>
      </c>
      <c r="C5" s="462"/>
      <c r="D5" s="462"/>
      <c r="E5" s="462"/>
      <c r="F5" s="462"/>
      <c r="G5" s="462"/>
      <c r="H5" s="463"/>
    </row>
    <row r="6" spans="1:8" ht="19.5" customHeight="1" x14ac:dyDescent="0.3">
      <c r="A6" s="460"/>
      <c r="B6" s="464" t="s">
        <v>275</v>
      </c>
      <c r="C6" s="465"/>
      <c r="D6" s="465"/>
      <c r="E6" s="465"/>
      <c r="F6" s="465"/>
      <c r="G6" s="465"/>
      <c r="H6" s="466"/>
    </row>
    <row r="7" spans="1:8" ht="19.5" customHeight="1" x14ac:dyDescent="0.3">
      <c r="A7" s="460"/>
      <c r="B7" s="464" t="s">
        <v>281</v>
      </c>
      <c r="C7" s="465"/>
      <c r="D7" s="465"/>
      <c r="E7" s="465"/>
      <c r="F7" s="465"/>
      <c r="G7" s="465"/>
      <c r="H7" s="466"/>
    </row>
    <row r="8" spans="1:8" ht="19.5" customHeight="1" x14ac:dyDescent="0.3">
      <c r="A8" s="460"/>
      <c r="B8" s="467" t="s">
        <v>282</v>
      </c>
      <c r="C8" s="468"/>
      <c r="D8" s="468"/>
      <c r="E8" s="468"/>
      <c r="F8" s="468"/>
      <c r="G8" s="468"/>
      <c r="H8" s="469"/>
    </row>
    <row r="9" spans="1:8" ht="24" customHeight="1" x14ac:dyDescent="0.3">
      <c r="A9" s="440" t="s">
        <v>283</v>
      </c>
      <c r="B9" s="442" t="s">
        <v>276</v>
      </c>
      <c r="C9" s="443"/>
      <c r="D9" s="444"/>
      <c r="E9" s="442" t="s">
        <v>277</v>
      </c>
      <c r="F9" s="443"/>
      <c r="G9" s="443"/>
      <c r="H9" s="445"/>
    </row>
    <row r="10" spans="1:8" ht="102.75" customHeight="1" x14ac:dyDescent="0.3">
      <c r="A10" s="441"/>
      <c r="B10" s="446" t="s">
        <v>109</v>
      </c>
      <c r="C10" s="447"/>
      <c r="D10" s="448"/>
      <c r="E10" s="446" t="s">
        <v>109</v>
      </c>
      <c r="F10" s="447"/>
      <c r="G10" s="447"/>
      <c r="H10" s="449"/>
    </row>
    <row r="11" spans="1:8" ht="72.75" customHeight="1" x14ac:dyDescent="0.3">
      <c r="A11" s="92" t="s">
        <v>284</v>
      </c>
      <c r="B11" s="470" t="s">
        <v>109</v>
      </c>
      <c r="C11" s="471"/>
      <c r="D11" s="471"/>
      <c r="E11" s="471"/>
      <c r="F11" s="471"/>
      <c r="G11" s="471"/>
      <c r="H11" s="472"/>
    </row>
    <row r="12" spans="1:8" ht="63.75" customHeight="1" x14ac:dyDescent="0.3">
      <c r="A12" s="92" t="s">
        <v>285</v>
      </c>
      <c r="B12" s="470" t="s">
        <v>109</v>
      </c>
      <c r="C12" s="471"/>
      <c r="D12" s="471"/>
      <c r="E12" s="471"/>
      <c r="F12" s="471"/>
      <c r="G12" s="471"/>
      <c r="H12" s="472"/>
    </row>
    <row r="13" spans="1:8" ht="54.75" customHeight="1" x14ac:dyDescent="0.3">
      <c r="A13" s="87" t="s">
        <v>279</v>
      </c>
      <c r="B13" s="470" t="s">
        <v>109</v>
      </c>
      <c r="C13" s="471"/>
      <c r="D13" s="471"/>
      <c r="E13" s="471"/>
      <c r="F13" s="471"/>
      <c r="G13" s="471"/>
      <c r="H13" s="472"/>
    </row>
    <row r="14" spans="1:8" ht="109.5" customHeight="1" thickBot="1" x14ac:dyDescent="0.35">
      <c r="A14" s="88" t="s">
        <v>278</v>
      </c>
      <c r="B14" s="473" t="s">
        <v>109</v>
      </c>
      <c r="C14" s="474"/>
      <c r="D14" s="474"/>
      <c r="E14" s="474"/>
      <c r="F14" s="474"/>
      <c r="G14" s="474"/>
      <c r="H14" s="475"/>
    </row>
    <row r="15" spans="1:8" ht="17.25" thickTop="1" x14ac:dyDescent="0.3"/>
  </sheetData>
  <mergeCells count="19">
    <mergeCell ref="B11:H11"/>
    <mergeCell ref="B12:H12"/>
    <mergeCell ref="B13:H13"/>
    <mergeCell ref="B14:H14"/>
    <mergeCell ref="A1:H1"/>
    <mergeCell ref="A9:A10"/>
    <mergeCell ref="B9:D9"/>
    <mergeCell ref="E9:H9"/>
    <mergeCell ref="B10:D10"/>
    <mergeCell ref="E10:H10"/>
    <mergeCell ref="D3:F3"/>
    <mergeCell ref="B4:C4"/>
    <mergeCell ref="D4:E4"/>
    <mergeCell ref="F4:H4"/>
    <mergeCell ref="A5:A8"/>
    <mergeCell ref="B5:H5"/>
    <mergeCell ref="B6:H6"/>
    <mergeCell ref="B7:H7"/>
    <mergeCell ref="B8:H8"/>
  </mergeCells>
  <phoneticPr fontId="1" type="noConversion"/>
  <pageMargins left="0.7" right="0.38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1:U39"/>
  <sheetViews>
    <sheetView view="pageBreakPreview" zoomScale="85" zoomScaleNormal="100" zoomScaleSheetLayoutView="85" workbookViewId="0">
      <pane xSplit="21" topLeftCell="V1" activePane="topRight" state="frozen"/>
      <selection pane="topRight" activeCell="A32" sqref="A32:A34"/>
    </sheetView>
  </sheetViews>
  <sheetFormatPr defaultRowHeight="16.5" x14ac:dyDescent="0.3"/>
  <cols>
    <col min="1" max="1" width="10.625" customWidth="1"/>
    <col min="2" max="2" width="4" customWidth="1"/>
    <col min="3" max="3" width="6.125" customWidth="1"/>
    <col min="4" max="4" width="3.75" customWidth="1"/>
    <col min="5" max="5" width="1.5" customWidth="1"/>
    <col min="6" max="6" width="3.875" customWidth="1"/>
    <col min="7" max="7" width="3.25" customWidth="1"/>
    <col min="8" max="8" width="6.25" customWidth="1"/>
    <col min="9" max="9" width="3.75" customWidth="1"/>
    <col min="10" max="10" width="7.625" customWidth="1"/>
    <col min="11" max="11" width="3.5" customWidth="1"/>
    <col min="12" max="12" width="4.625" customWidth="1"/>
    <col min="13" max="15" width="4.5" customWidth="1"/>
    <col min="16" max="16" width="3.875" customWidth="1"/>
    <col min="17" max="17" width="5.25" customWidth="1"/>
    <col min="18" max="18" width="3.75" customWidth="1"/>
    <col min="19" max="19" width="5.25" bestFit="1" customWidth="1"/>
    <col min="20" max="20" width="3.75" customWidth="1"/>
    <col min="21" max="21" width="4.25" customWidth="1"/>
    <col min="23" max="35" width="4.125" customWidth="1"/>
  </cols>
  <sheetData>
    <row r="1" spans="1:21" ht="33" customHeight="1" x14ac:dyDescent="0.3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3" spans="1:21" ht="35.1" customHeight="1" x14ac:dyDescent="0.3">
      <c r="A3" s="98" t="s">
        <v>3</v>
      </c>
      <c r="B3" s="117">
        <v>24090101</v>
      </c>
      <c r="C3" s="118"/>
      <c r="D3" s="119"/>
      <c r="E3" s="113" t="s">
        <v>4</v>
      </c>
      <c r="F3" s="120"/>
      <c r="G3" s="120"/>
      <c r="H3" s="120"/>
      <c r="I3" s="114"/>
      <c r="J3" s="121">
        <v>45536</v>
      </c>
      <c r="K3" s="122"/>
      <c r="L3" s="122"/>
      <c r="M3" s="122"/>
      <c r="N3" s="122"/>
      <c r="O3" s="123"/>
      <c r="P3" s="113" t="s">
        <v>5</v>
      </c>
      <c r="Q3" s="114"/>
      <c r="R3" s="117" t="s">
        <v>326</v>
      </c>
      <c r="S3" s="118"/>
      <c r="T3" s="118"/>
      <c r="U3" s="119"/>
    </row>
    <row r="4" spans="1:21" ht="35.1" customHeight="1" x14ac:dyDescent="0.3">
      <c r="A4" s="98" t="s">
        <v>6</v>
      </c>
      <c r="B4" s="3"/>
      <c r="C4" s="4" t="s">
        <v>17</v>
      </c>
      <c r="D4" s="4"/>
      <c r="E4" s="5" t="s">
        <v>29</v>
      </c>
      <c r="F4" s="3"/>
      <c r="G4" s="4"/>
      <c r="H4" s="96" t="s">
        <v>310</v>
      </c>
      <c r="I4" s="113" t="s">
        <v>7</v>
      </c>
      <c r="J4" s="114"/>
      <c r="K4" s="3"/>
      <c r="L4" s="4" t="s">
        <v>32</v>
      </c>
      <c r="M4" s="4"/>
      <c r="N4" s="4" t="s">
        <v>33</v>
      </c>
      <c r="O4" s="4"/>
      <c r="P4" s="4"/>
      <c r="Q4" s="4" t="s">
        <v>34</v>
      </c>
      <c r="R4" s="4"/>
      <c r="S4" s="4" t="s">
        <v>25</v>
      </c>
      <c r="T4" s="115" t="s">
        <v>66</v>
      </c>
      <c r="U4" s="116"/>
    </row>
    <row r="5" spans="1:21" ht="24" hidden="1" customHeight="1" x14ac:dyDescent="0.3">
      <c r="A5" s="97" t="str">
        <f>IF(AND(B5=TRUE,D5=TRUE,G5=TRUE),"본인,가족,그외",IF(AND(B5=TRUE,D5=TRUE,G5=FALSE),"본인,가족",IF(AND(B5=TRUE,D5=FALSE,G5=TRUE),"본인,그외",IF(AND(B5=FALSE,D5=TRUE,G5=TRUE),"가족,그외",IF(B5=TRUE,"본인",IF(D5=TRUE,"가족",IF(G5=TRUE,"그외","")))))))</f>
        <v>그외</v>
      </c>
      <c r="B5" s="21" t="b">
        <v>0</v>
      </c>
      <c r="D5" s="21" t="b">
        <v>0</v>
      </c>
      <c r="E5" s="117"/>
      <c r="F5" s="118"/>
      <c r="G5" s="21" t="b">
        <v>1</v>
      </c>
      <c r="H5" s="96"/>
      <c r="I5" s="124" t="str">
        <f>IF(K5=TRUE,"내방",IF(M5=TRUE,"가정방문",IF(P5=TRUE,"전화",IF(R5=TRUE,"기타",""))))</f>
        <v>내방</v>
      </c>
      <c r="J5" s="125"/>
      <c r="K5" s="21" t="b">
        <v>1</v>
      </c>
      <c r="L5" s="4"/>
      <c r="M5" s="21" t="b">
        <v>0</v>
      </c>
      <c r="N5" s="4"/>
      <c r="O5" s="4"/>
      <c r="P5" s="21" t="b">
        <v>0</v>
      </c>
      <c r="Q5" s="4"/>
      <c r="R5" s="22" t="b">
        <v>0</v>
      </c>
      <c r="S5" s="4"/>
    </row>
    <row r="6" spans="1:21" ht="35.1" customHeight="1" x14ac:dyDescent="0.3">
      <c r="A6" s="98" t="s">
        <v>8</v>
      </c>
      <c r="B6" s="3"/>
      <c r="C6" s="4" t="s">
        <v>35</v>
      </c>
      <c r="D6" s="4"/>
      <c r="E6" s="4"/>
      <c r="F6" s="4"/>
      <c r="G6" s="4"/>
      <c r="H6" s="4"/>
      <c r="I6" s="4"/>
      <c r="J6" s="4" t="s">
        <v>36</v>
      </c>
      <c r="K6" s="4"/>
      <c r="L6" s="4" t="s">
        <v>37</v>
      </c>
      <c r="M6" s="4"/>
      <c r="N6" s="4"/>
      <c r="O6" s="4"/>
      <c r="P6" s="4"/>
      <c r="Q6" s="4" t="s">
        <v>25</v>
      </c>
      <c r="R6" s="115" t="s">
        <v>61</v>
      </c>
      <c r="S6" s="115"/>
      <c r="T6" s="115"/>
      <c r="U6" s="116"/>
    </row>
    <row r="7" spans="1:21" ht="24" hidden="1" customHeight="1" x14ac:dyDescent="0.3">
      <c r="A7" s="35" t="str">
        <f>IF(B7=TRUE,"신청(당사자요청)",IF(I7=TRUE,"발굴",IF(K7=TRUE,"의뢰",IF(P7=TRUE,"기타",""))))</f>
        <v>발굴</v>
      </c>
      <c r="B7" s="21" t="b">
        <v>0</v>
      </c>
      <c r="C7" s="4"/>
      <c r="D7" s="4"/>
      <c r="E7" s="4"/>
      <c r="F7" s="4"/>
      <c r="G7" s="4"/>
      <c r="H7" s="4"/>
      <c r="I7" s="21" t="b">
        <v>1</v>
      </c>
      <c r="J7" s="4"/>
      <c r="K7" s="21" t="b">
        <v>0</v>
      </c>
      <c r="L7" s="4"/>
      <c r="M7" s="4"/>
      <c r="N7" s="4"/>
      <c r="O7" s="4"/>
      <c r="P7" s="21" t="b">
        <v>0</v>
      </c>
      <c r="Q7" s="4"/>
      <c r="R7" s="24"/>
      <c r="S7" s="24"/>
      <c r="T7" s="24"/>
      <c r="U7" s="25"/>
    </row>
    <row r="8" spans="1:21" ht="35.1" customHeight="1" x14ac:dyDescent="0.3">
      <c r="A8" s="98" t="s">
        <v>9</v>
      </c>
      <c r="B8" s="117" t="s">
        <v>69</v>
      </c>
      <c r="C8" s="118"/>
      <c r="D8" s="118"/>
      <c r="E8" s="118"/>
      <c r="F8" s="118"/>
      <c r="G8" s="118"/>
      <c r="H8" s="119"/>
      <c r="I8" s="113" t="s">
        <v>10</v>
      </c>
      <c r="J8" s="114"/>
      <c r="K8" s="126">
        <v>25569</v>
      </c>
      <c r="L8" s="127"/>
      <c r="M8" s="127"/>
      <c r="N8" s="118" t="str">
        <f ca="1">"("&amp;DATEDIF(K8,TODAY(),"Y")&amp;"세)"</f>
        <v>(54세)</v>
      </c>
      <c r="O8" s="119"/>
      <c r="P8" s="113" t="s">
        <v>1</v>
      </c>
      <c r="Q8" s="114"/>
      <c r="R8" s="11"/>
      <c r="S8" s="8" t="s">
        <v>38</v>
      </c>
      <c r="T8" s="8"/>
      <c r="U8" s="9" t="s">
        <v>14</v>
      </c>
    </row>
    <row r="9" spans="1:21" ht="24" hidden="1" customHeight="1" x14ac:dyDescent="0.3">
      <c r="A9" s="101"/>
      <c r="B9" s="102"/>
      <c r="C9" s="103"/>
      <c r="D9" s="103"/>
      <c r="E9" s="103"/>
      <c r="F9" s="103"/>
      <c r="G9" s="103"/>
      <c r="H9" s="103"/>
      <c r="I9" s="26"/>
      <c r="J9" s="27"/>
      <c r="K9" s="28"/>
      <c r="L9" s="29"/>
      <c r="M9" s="29"/>
      <c r="N9" s="104"/>
      <c r="O9" s="100"/>
      <c r="P9" s="113" t="str">
        <f>IF(R9=TRUE,"남",IF(T9=TRUE,"여",""))</f>
        <v>남</v>
      </c>
      <c r="Q9" s="114"/>
      <c r="R9" s="23" t="b">
        <v>1</v>
      </c>
      <c r="S9" s="8"/>
      <c r="T9" s="23" t="b">
        <v>0</v>
      </c>
      <c r="U9" s="9"/>
    </row>
    <row r="10" spans="1:21" ht="35.1" customHeight="1" x14ac:dyDescent="0.3">
      <c r="A10" s="98" t="s">
        <v>2</v>
      </c>
      <c r="B10" s="128" t="s">
        <v>321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30"/>
      <c r="M10" s="113" t="s">
        <v>0</v>
      </c>
      <c r="N10" s="120"/>
      <c r="O10" s="114"/>
      <c r="P10" s="117" t="s">
        <v>71</v>
      </c>
      <c r="Q10" s="118"/>
      <c r="R10" s="118"/>
      <c r="S10" s="118"/>
      <c r="T10" s="118"/>
      <c r="U10" s="119"/>
    </row>
    <row r="11" spans="1:21" ht="35.1" customHeight="1" x14ac:dyDescent="0.3">
      <c r="A11" s="98" t="s">
        <v>312</v>
      </c>
      <c r="B11" s="131" t="s">
        <v>320</v>
      </c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13" t="s">
        <v>16</v>
      </c>
      <c r="N11" s="120"/>
      <c r="O11" s="114"/>
      <c r="P11" s="117" t="s">
        <v>72</v>
      </c>
      <c r="Q11" s="118"/>
      <c r="R11" s="118"/>
      <c r="S11" s="118"/>
      <c r="T11" s="118"/>
      <c r="U11" s="119"/>
    </row>
    <row r="12" spans="1:21" ht="35.1" customHeight="1" x14ac:dyDescent="0.3">
      <c r="A12" s="98" t="s">
        <v>18</v>
      </c>
      <c r="B12" s="3"/>
      <c r="C12" s="4" t="s">
        <v>39</v>
      </c>
      <c r="D12" s="4"/>
      <c r="E12" s="4"/>
      <c r="F12" s="4"/>
      <c r="G12" s="4" t="s">
        <v>40</v>
      </c>
      <c r="H12" s="4"/>
      <c r="I12" s="4"/>
      <c r="J12" s="4" t="s">
        <v>41</v>
      </c>
      <c r="K12" s="4"/>
      <c r="L12" s="4" t="s">
        <v>42</v>
      </c>
      <c r="M12" s="4"/>
      <c r="N12" s="108"/>
      <c r="O12" s="4" t="s">
        <v>43</v>
      </c>
      <c r="P12" s="4"/>
      <c r="Q12" s="4"/>
      <c r="R12" s="4"/>
      <c r="S12" s="4" t="s">
        <v>311</v>
      </c>
      <c r="T12" s="4"/>
      <c r="U12" s="5"/>
    </row>
    <row r="13" spans="1:21" ht="24" hidden="1" customHeight="1" x14ac:dyDescent="0.3">
      <c r="A13" s="35" t="str">
        <f>IF(B13=TRUE,"부부중심가구",IF(F13=TRUE,"한부모가구",IF(I13=TRUE,"조손가구",IF(K13=TRUE,"다장애가구",IF(N13=TRUE,"다문화가구",IF(R13=TRUE,"독거",""))))))</f>
        <v>독거</v>
      </c>
      <c r="B13" s="23" t="b">
        <v>0</v>
      </c>
      <c r="C13" s="6"/>
      <c r="D13" s="6"/>
      <c r="E13" s="6"/>
      <c r="F13" s="23" t="b">
        <v>0</v>
      </c>
      <c r="G13" s="105"/>
      <c r="H13" s="105"/>
      <c r="I13" s="23" t="b">
        <v>0</v>
      </c>
      <c r="J13" s="6"/>
      <c r="K13" s="23" t="b">
        <v>0</v>
      </c>
      <c r="L13" s="6"/>
      <c r="M13" s="6"/>
      <c r="N13" s="23" t="b">
        <v>0</v>
      </c>
      <c r="O13" s="6"/>
      <c r="P13" s="6"/>
      <c r="Q13" s="6"/>
      <c r="R13" s="23" t="b">
        <v>1</v>
      </c>
      <c r="S13" s="6"/>
      <c r="T13" s="6"/>
      <c r="U13" s="7"/>
    </row>
    <row r="14" spans="1:21" ht="35.1" customHeight="1" x14ac:dyDescent="0.3">
      <c r="A14" s="138" t="s">
        <v>19</v>
      </c>
      <c r="B14" s="10"/>
      <c r="C14" s="6" t="s">
        <v>313</v>
      </c>
      <c r="D14" s="6"/>
      <c r="E14" s="6"/>
      <c r="F14" s="109" t="s">
        <v>314</v>
      </c>
      <c r="G14" s="6"/>
      <c r="H14" s="6" t="s">
        <v>44</v>
      </c>
      <c r="J14" s="6"/>
      <c r="K14" s="6"/>
      <c r="L14" s="6" t="s">
        <v>45</v>
      </c>
      <c r="M14" s="6"/>
      <c r="N14" s="6"/>
      <c r="O14" s="6" t="s">
        <v>46</v>
      </c>
      <c r="P14" s="6"/>
      <c r="Q14" s="6"/>
      <c r="R14" s="6"/>
      <c r="S14" s="6" t="s">
        <v>47</v>
      </c>
      <c r="T14" s="6"/>
      <c r="U14" s="7" t="s">
        <v>63</v>
      </c>
    </row>
    <row r="15" spans="1:21" ht="24" hidden="1" customHeight="1" x14ac:dyDescent="0.3">
      <c r="A15" s="139"/>
      <c r="B15" s="23" t="b">
        <v>0</v>
      </c>
      <c r="G15" s="23" t="b">
        <v>0</v>
      </c>
      <c r="H15" t="str">
        <f>IF(G15=TRUE, "생계,", "")</f>
        <v/>
      </c>
      <c r="K15" s="23" t="b">
        <v>1</v>
      </c>
      <c r="L15" t="str">
        <f>IF(K15=TRUE, "의료,", "")</f>
        <v>의료,</v>
      </c>
      <c r="N15" s="23" t="b">
        <v>0</v>
      </c>
      <c r="O15" t="str">
        <f>IF(N15=TRUE, "주거,", "")</f>
        <v/>
      </c>
      <c r="R15" s="23" t="b">
        <v>0</v>
      </c>
      <c r="S15" t="str">
        <f>IF(R15=TRUE, "교육", "")</f>
        <v/>
      </c>
      <c r="U15" s="30"/>
    </row>
    <row r="16" spans="1:21" ht="35.1" customHeight="1" x14ac:dyDescent="0.3">
      <c r="A16" s="140"/>
      <c r="B16" s="11"/>
      <c r="C16" s="8" t="s">
        <v>48</v>
      </c>
      <c r="D16" s="8"/>
      <c r="E16" s="8"/>
      <c r="F16" s="8"/>
      <c r="G16" s="8"/>
      <c r="H16" s="8" t="s">
        <v>49</v>
      </c>
      <c r="I16" s="8"/>
      <c r="J16" s="8"/>
      <c r="K16" s="8"/>
      <c r="L16" s="8" t="s">
        <v>50</v>
      </c>
      <c r="M16" s="8"/>
      <c r="N16" s="8"/>
      <c r="O16" s="8"/>
      <c r="P16" s="8"/>
      <c r="Q16" s="8"/>
      <c r="R16" s="8"/>
      <c r="S16" s="8"/>
      <c r="T16" s="8"/>
      <c r="U16" s="9"/>
    </row>
    <row r="17" spans="1:21" ht="24" hidden="1" customHeight="1" x14ac:dyDescent="0.3">
      <c r="A17" s="35" t="str">
        <f>IF(B15=TRUE,"기초생활보장",IF(B17=TRUE,"차상위",IF(G17=TRUE,"저소득",IF(K17=TRUE,"일반",""))))</f>
        <v>차상위</v>
      </c>
      <c r="B17" s="23" t="b">
        <v>1</v>
      </c>
      <c r="G17" s="23" t="b">
        <v>0</v>
      </c>
      <c r="H17" s="106"/>
      <c r="K17" s="23" t="b">
        <v>0</v>
      </c>
      <c r="R17" s="37" t="str">
        <f>H15&amp;L15&amp;O15&amp;S15</f>
        <v>의료,</v>
      </c>
      <c r="U17" s="30"/>
    </row>
    <row r="18" spans="1:21" ht="35.1" customHeight="1" x14ac:dyDescent="0.3">
      <c r="A18" s="138" t="s">
        <v>20</v>
      </c>
      <c r="B18" s="10"/>
      <c r="C18" s="6" t="s">
        <v>64</v>
      </c>
      <c r="D18" s="6"/>
      <c r="E18" s="6"/>
      <c r="F18" s="6"/>
      <c r="G18" s="6" t="s">
        <v>65</v>
      </c>
      <c r="H18" s="6"/>
      <c r="I18" s="6"/>
      <c r="J18" s="6" t="s">
        <v>51</v>
      </c>
      <c r="K18" s="6"/>
      <c r="L18" s="141" t="s">
        <v>318</v>
      </c>
      <c r="M18" s="141"/>
      <c r="N18" s="142"/>
      <c r="O18" s="142"/>
      <c r="P18" s="142"/>
      <c r="Q18" s="142"/>
      <c r="R18" s="142"/>
      <c r="S18" s="142"/>
      <c r="T18" s="142"/>
      <c r="U18" s="110" t="s">
        <v>319</v>
      </c>
    </row>
    <row r="19" spans="1:21" ht="24" hidden="1" customHeight="1" x14ac:dyDescent="0.3">
      <c r="A19" s="139"/>
      <c r="B19" s="23" t="b">
        <v>1</v>
      </c>
      <c r="F19" s="23" t="b">
        <v>0</v>
      </c>
      <c r="I19" s="23" t="b">
        <v>0</v>
      </c>
      <c r="U19" s="30"/>
    </row>
    <row r="20" spans="1:21" ht="35.1" customHeight="1" x14ac:dyDescent="0.3">
      <c r="A20" s="140"/>
      <c r="B20" s="8" t="s">
        <v>62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9"/>
    </row>
    <row r="21" spans="1:21" ht="24" hidden="1" customHeight="1" x14ac:dyDescent="0.3">
      <c r="A21" s="35" t="str">
        <f>IF(B19=TRUE,"공적부조",IF(F19=TRUE,"근로소득",IF(I19=TRUE,"후원금",IF(B21=TRUE,"기타",""))))</f>
        <v>공적부조</v>
      </c>
      <c r="B21" s="23" t="b">
        <v>0</v>
      </c>
      <c r="U21" s="30"/>
    </row>
    <row r="22" spans="1:21" ht="35.1" customHeight="1" x14ac:dyDescent="0.3">
      <c r="A22" s="132" t="s">
        <v>21</v>
      </c>
      <c r="B22" s="6"/>
      <c r="C22" s="6" t="s">
        <v>52</v>
      </c>
      <c r="D22" s="6"/>
      <c r="E22" s="6"/>
      <c r="F22" s="6" t="s">
        <v>53</v>
      </c>
      <c r="G22" s="6"/>
      <c r="H22" s="6"/>
      <c r="I22" s="6" t="s">
        <v>54</v>
      </c>
      <c r="J22" s="6"/>
      <c r="K22" s="6"/>
      <c r="L22" s="6" t="s">
        <v>55</v>
      </c>
      <c r="M22" s="6"/>
      <c r="N22" s="6"/>
      <c r="O22" s="6"/>
      <c r="P22" s="6" t="s">
        <v>25</v>
      </c>
      <c r="Q22" s="6"/>
      <c r="R22" s="6"/>
      <c r="S22" s="6"/>
      <c r="T22" s="6"/>
      <c r="U22" s="7"/>
    </row>
    <row r="23" spans="1:21" ht="24" hidden="1" customHeight="1" x14ac:dyDescent="0.3">
      <c r="A23" s="132"/>
      <c r="B23" s="23" t="b">
        <v>0</v>
      </c>
      <c r="D23" s="23" t="b">
        <v>0</v>
      </c>
      <c r="I23" s="23" t="b">
        <v>0</v>
      </c>
      <c r="K23" s="23" t="b">
        <v>1</v>
      </c>
      <c r="O23" s="23" t="b">
        <v>0</v>
      </c>
      <c r="U23" s="30"/>
    </row>
    <row r="24" spans="1:21" ht="35.1" customHeight="1" x14ac:dyDescent="0.3">
      <c r="A24" s="132"/>
      <c r="B24" s="8" t="s">
        <v>60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9"/>
    </row>
    <row r="25" spans="1:21" ht="24" hidden="1" customHeight="1" x14ac:dyDescent="0.3">
      <c r="A25" s="35" t="str">
        <f>IF(B23=TRUE,"자가",IF(D23=TRUE,"전세",IF(I23=TRUE,"월세",IF(K23=TRUE,"임대주택",IF(O23=TRUE,"기타","")))))</f>
        <v>임대주택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9"/>
    </row>
    <row r="26" spans="1:21" ht="33" customHeight="1" x14ac:dyDescent="0.3">
      <c r="A26" s="132" t="s">
        <v>22</v>
      </c>
      <c r="B26" s="133" t="s">
        <v>23</v>
      </c>
      <c r="C26" s="134"/>
      <c r="D26" s="135" t="s">
        <v>9</v>
      </c>
      <c r="E26" s="136"/>
      <c r="F26" s="136"/>
      <c r="G26" s="133"/>
      <c r="H26" s="135" t="s">
        <v>315</v>
      </c>
      <c r="I26" s="133"/>
      <c r="J26" s="137" t="s">
        <v>316</v>
      </c>
      <c r="K26" s="136"/>
      <c r="L26" s="133"/>
      <c r="M26" s="137" t="s">
        <v>317</v>
      </c>
      <c r="N26" s="133"/>
      <c r="O26" s="134" t="s">
        <v>24</v>
      </c>
      <c r="P26" s="134"/>
      <c r="Q26" s="134"/>
      <c r="R26" s="134" t="s">
        <v>13</v>
      </c>
      <c r="S26" s="134"/>
      <c r="T26" s="135" t="s">
        <v>25</v>
      </c>
      <c r="U26" s="133"/>
    </row>
    <row r="27" spans="1:21" ht="35.1" customHeight="1" x14ac:dyDescent="0.3">
      <c r="A27" s="132"/>
      <c r="B27" s="119"/>
      <c r="C27" s="131"/>
      <c r="D27" s="117"/>
      <c r="E27" s="118"/>
      <c r="F27" s="118"/>
      <c r="G27" s="119"/>
      <c r="H27" s="117"/>
      <c r="I27" s="119"/>
      <c r="J27" s="126"/>
      <c r="K27" s="118"/>
      <c r="L27" s="119"/>
      <c r="M27" s="117" t="str">
        <f ca="1">IF(J27=0,"",DATEDIF(J27,TODAY(),"Y"))</f>
        <v/>
      </c>
      <c r="N27" s="119"/>
      <c r="O27" s="131"/>
      <c r="P27" s="131"/>
      <c r="Q27" s="131"/>
      <c r="R27" s="131"/>
      <c r="S27" s="131"/>
      <c r="T27" s="117"/>
      <c r="U27" s="119"/>
    </row>
    <row r="28" spans="1:21" ht="35.1" customHeight="1" x14ac:dyDescent="0.3">
      <c r="A28" s="132"/>
      <c r="B28" s="119"/>
      <c r="C28" s="131"/>
      <c r="D28" s="117"/>
      <c r="E28" s="118"/>
      <c r="F28" s="118"/>
      <c r="G28" s="119"/>
      <c r="H28" s="117"/>
      <c r="I28" s="119"/>
      <c r="J28" s="117"/>
      <c r="K28" s="118"/>
      <c r="L28" s="119"/>
      <c r="M28" s="117"/>
      <c r="N28" s="119"/>
      <c r="O28" s="131"/>
      <c r="P28" s="131"/>
      <c r="Q28" s="131"/>
      <c r="R28" s="131"/>
      <c r="S28" s="131"/>
      <c r="T28" s="117"/>
      <c r="U28" s="119"/>
    </row>
    <row r="29" spans="1:21" ht="35.1" customHeight="1" x14ac:dyDescent="0.3">
      <c r="A29" s="132"/>
      <c r="B29" s="119"/>
      <c r="C29" s="131"/>
      <c r="D29" s="117"/>
      <c r="E29" s="118"/>
      <c r="F29" s="118"/>
      <c r="G29" s="119"/>
      <c r="H29" s="117"/>
      <c r="I29" s="119"/>
      <c r="J29" s="117"/>
      <c r="K29" s="118"/>
      <c r="L29" s="119"/>
      <c r="M29" s="117"/>
      <c r="N29" s="119"/>
      <c r="O29" s="131"/>
      <c r="P29" s="131"/>
      <c r="Q29" s="131"/>
      <c r="R29" s="131"/>
      <c r="S29" s="131"/>
      <c r="T29" s="117"/>
      <c r="U29" s="119"/>
    </row>
    <row r="30" spans="1:21" ht="35.1" customHeight="1" x14ac:dyDescent="0.3">
      <c r="A30" s="132"/>
      <c r="B30" s="119"/>
      <c r="C30" s="131"/>
      <c r="D30" s="117"/>
      <c r="E30" s="118"/>
      <c r="F30" s="118"/>
      <c r="G30" s="119"/>
      <c r="H30" s="117"/>
      <c r="I30" s="119"/>
      <c r="J30" s="117"/>
      <c r="K30" s="118"/>
      <c r="L30" s="119"/>
      <c r="M30" s="117"/>
      <c r="N30" s="119"/>
      <c r="O30" s="131"/>
      <c r="P30" s="131"/>
      <c r="Q30" s="131"/>
      <c r="R30" s="131"/>
      <c r="S30" s="131"/>
      <c r="T30" s="117"/>
      <c r="U30" s="119"/>
    </row>
    <row r="31" spans="1:21" ht="35.1" customHeight="1" x14ac:dyDescent="0.3">
      <c r="A31" s="132"/>
      <c r="B31" s="119"/>
      <c r="C31" s="131"/>
      <c r="D31" s="117"/>
      <c r="E31" s="118"/>
      <c r="F31" s="118"/>
      <c r="G31" s="119"/>
      <c r="H31" s="117"/>
      <c r="I31" s="119"/>
      <c r="J31" s="117"/>
      <c r="K31" s="118"/>
      <c r="L31" s="119"/>
      <c r="M31" s="117"/>
      <c r="N31" s="119"/>
      <c r="O31" s="131"/>
      <c r="P31" s="131"/>
      <c r="Q31" s="131"/>
      <c r="R31" s="131"/>
      <c r="S31" s="131"/>
      <c r="T31" s="117"/>
      <c r="U31" s="119"/>
    </row>
    <row r="32" spans="1:21" ht="27.6" customHeight="1" x14ac:dyDescent="0.3">
      <c r="A32" s="146" t="s">
        <v>327</v>
      </c>
      <c r="B32" s="133" t="s">
        <v>26</v>
      </c>
      <c r="C32" s="134"/>
      <c r="D32" s="134" t="s">
        <v>27</v>
      </c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</row>
    <row r="33" spans="1:21" ht="125.25" customHeight="1" x14ac:dyDescent="0.3">
      <c r="A33" s="132"/>
      <c r="B33" s="119" t="s">
        <v>28</v>
      </c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</row>
    <row r="34" spans="1:21" ht="125.25" customHeight="1" x14ac:dyDescent="0.3">
      <c r="A34" s="132"/>
      <c r="B34" s="119" t="s">
        <v>29</v>
      </c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</row>
    <row r="35" spans="1:21" ht="279.75" customHeight="1" x14ac:dyDescent="0.3">
      <c r="A35" s="98" t="s">
        <v>30</v>
      </c>
      <c r="B35" s="2" t="s">
        <v>31</v>
      </c>
      <c r="C35" s="2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</row>
    <row r="36" spans="1:21" ht="24.95" customHeight="1" x14ac:dyDescent="0.3">
      <c r="A36" s="132" t="s">
        <v>11</v>
      </c>
      <c r="B36" s="132"/>
      <c r="C36" s="132"/>
      <c r="D36" s="10"/>
      <c r="E36" s="6" t="s">
        <v>56</v>
      </c>
      <c r="F36" s="6"/>
      <c r="G36" s="6"/>
      <c r="H36" s="6"/>
      <c r="I36" s="6"/>
      <c r="J36" s="6"/>
      <c r="K36" s="6"/>
      <c r="L36" s="6"/>
      <c r="M36" s="6" t="s">
        <v>57</v>
      </c>
      <c r="N36" s="6"/>
      <c r="O36" s="6"/>
      <c r="P36" s="6"/>
      <c r="Q36" s="6"/>
      <c r="R36" s="6"/>
      <c r="S36" s="6"/>
      <c r="T36" s="6"/>
      <c r="U36" s="7"/>
    </row>
    <row r="37" spans="1:21" ht="24.95" hidden="1" customHeight="1" x14ac:dyDescent="0.3">
      <c r="A37" s="132"/>
      <c r="B37" s="132"/>
      <c r="C37" s="132"/>
      <c r="D37" s="23" t="b">
        <v>1</v>
      </c>
      <c r="L37" s="23" t="b">
        <v>0</v>
      </c>
      <c r="U37" s="30"/>
    </row>
    <row r="38" spans="1:21" ht="22.5" customHeight="1" x14ac:dyDescent="0.3">
      <c r="A38" s="132"/>
      <c r="B38" s="132"/>
      <c r="C38" s="132"/>
      <c r="D38" s="11"/>
      <c r="E38" s="8" t="s">
        <v>58</v>
      </c>
      <c r="F38" s="8"/>
      <c r="G38" s="8"/>
      <c r="H38" s="8"/>
      <c r="I38" s="8"/>
      <c r="J38" s="8"/>
      <c r="K38" s="8"/>
      <c r="L38" s="8"/>
      <c r="M38" s="8" t="s">
        <v>59</v>
      </c>
      <c r="N38" s="8"/>
      <c r="O38" s="8"/>
      <c r="P38" s="8"/>
      <c r="Q38" s="8"/>
      <c r="R38" s="8"/>
      <c r="S38" s="8"/>
      <c r="T38" s="8"/>
      <c r="U38" s="9"/>
    </row>
    <row r="39" spans="1:21" ht="22.5" hidden="1" customHeight="1" x14ac:dyDescent="0.3">
      <c r="A39" s="143" t="str">
        <f>IF(D37=TRUE,"사례관리 대상",IF(L37=TRUE,"서비스 단순 이용자",IF(D39=TRUE,"타기관의뢰",IF(L39=TRUE,"미선정",""))))</f>
        <v>사례관리 대상</v>
      </c>
      <c r="B39" s="144"/>
      <c r="C39" s="145"/>
      <c r="D39" s="23" t="b">
        <v>0</v>
      </c>
      <c r="L39" s="23" t="b">
        <v>0</v>
      </c>
    </row>
  </sheetData>
  <mergeCells count="86">
    <mergeCell ref="D35:U35"/>
    <mergeCell ref="A36:C38"/>
    <mergeCell ref="A39:C39"/>
    <mergeCell ref="R31:S31"/>
    <mergeCell ref="T31:U31"/>
    <mergeCell ref="A32:A34"/>
    <mergeCell ref="B32:C32"/>
    <mergeCell ref="D32:U32"/>
    <mergeCell ref="B33:C33"/>
    <mergeCell ref="D33:U33"/>
    <mergeCell ref="B34:C34"/>
    <mergeCell ref="D34:U34"/>
    <mergeCell ref="B31:C31"/>
    <mergeCell ref="D31:G31"/>
    <mergeCell ref="H31:I31"/>
    <mergeCell ref="J31:L31"/>
    <mergeCell ref="M31:N31"/>
    <mergeCell ref="O31:Q31"/>
    <mergeCell ref="R29:S29"/>
    <mergeCell ref="T29:U29"/>
    <mergeCell ref="B30:C30"/>
    <mergeCell ref="D30:G30"/>
    <mergeCell ref="H30:I30"/>
    <mergeCell ref="J30:L30"/>
    <mergeCell ref="M30:N30"/>
    <mergeCell ref="O30:Q30"/>
    <mergeCell ref="R30:S30"/>
    <mergeCell ref="T30:U30"/>
    <mergeCell ref="B29:C29"/>
    <mergeCell ref="D29:G29"/>
    <mergeCell ref="H29:I29"/>
    <mergeCell ref="J29:L29"/>
    <mergeCell ref="M29:N29"/>
    <mergeCell ref="O29:Q29"/>
    <mergeCell ref="R27:S27"/>
    <mergeCell ref="T27:U27"/>
    <mergeCell ref="B28:C28"/>
    <mergeCell ref="D28:G28"/>
    <mergeCell ref="H28:I28"/>
    <mergeCell ref="J28:L28"/>
    <mergeCell ref="M28:N28"/>
    <mergeCell ref="O28:Q28"/>
    <mergeCell ref="R28:S28"/>
    <mergeCell ref="T28:U28"/>
    <mergeCell ref="M26:N26"/>
    <mergeCell ref="O26:Q26"/>
    <mergeCell ref="R26:S26"/>
    <mergeCell ref="T26:U26"/>
    <mergeCell ref="B27:C27"/>
    <mergeCell ref="D27:G27"/>
    <mergeCell ref="H27:I27"/>
    <mergeCell ref="J27:L27"/>
    <mergeCell ref="M27:N27"/>
    <mergeCell ref="O27:Q27"/>
    <mergeCell ref="A14:A16"/>
    <mergeCell ref="A18:A20"/>
    <mergeCell ref="L18:M18"/>
    <mergeCell ref="N18:T18"/>
    <mergeCell ref="A22:A24"/>
    <mergeCell ref="A26:A31"/>
    <mergeCell ref="B26:C26"/>
    <mergeCell ref="D26:G26"/>
    <mergeCell ref="H26:I26"/>
    <mergeCell ref="J26:L26"/>
    <mergeCell ref="P9:Q9"/>
    <mergeCell ref="B10:L10"/>
    <mergeCell ref="M10:O10"/>
    <mergeCell ref="P10:U10"/>
    <mergeCell ref="B11:L11"/>
    <mergeCell ref="M11:O11"/>
    <mergeCell ref="P11:U11"/>
    <mergeCell ref="E5:F5"/>
    <mergeCell ref="I5:J5"/>
    <mergeCell ref="R6:U6"/>
    <mergeCell ref="B8:H8"/>
    <mergeCell ref="I8:J8"/>
    <mergeCell ref="K8:M8"/>
    <mergeCell ref="N8:O8"/>
    <mergeCell ref="P8:Q8"/>
    <mergeCell ref="I4:J4"/>
    <mergeCell ref="T4:U4"/>
    <mergeCell ref="B3:D3"/>
    <mergeCell ref="E3:I3"/>
    <mergeCell ref="J3:O3"/>
    <mergeCell ref="P3:Q3"/>
    <mergeCell ref="R3:U3"/>
  </mergeCells>
  <phoneticPr fontId="1" type="noConversion"/>
  <printOptions horizontalCentered="1"/>
  <pageMargins left="0.39370078740157483" right="0.19685039370078741" top="0.74803149606299213" bottom="0.41" header="0.31496062992125984" footer="0.17"/>
  <pageSetup paperSize="9" scale="83" orientation="portrait" horizontalDpi="4294967293" r:id="rId1"/>
  <rowBreaks count="1" manualBreakCount="1">
    <brk id="31" max="2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3" r:id="rId4" name="Check Box 1">
              <controlPr defaultSize="0" autoFill="0" autoLine="0" autoPict="0">
                <anchor moveWithCells="1">
                  <from>
                    <xdr:col>1</xdr:col>
                    <xdr:colOff>47625</xdr:colOff>
                    <xdr:row>3</xdr:row>
                    <xdr:rowOff>76200</xdr:rowOff>
                  </from>
                  <to>
                    <xdr:col>1</xdr:col>
                    <xdr:colOff>285750</xdr:colOff>
                    <xdr:row>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4" r:id="rId5" name="Check Box 2">
              <controlPr defaultSize="0" autoFill="0" autoLine="0" autoPict="0">
                <anchor moveWithCells="1">
                  <from>
                    <xdr:col>3</xdr:col>
                    <xdr:colOff>47625</xdr:colOff>
                    <xdr:row>3</xdr:row>
                    <xdr:rowOff>76200</xdr:rowOff>
                  </from>
                  <to>
                    <xdr:col>4</xdr:col>
                    <xdr:colOff>0</xdr:colOff>
                    <xdr:row>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5" r:id="rId6" name="Check Box 3">
              <controlPr defaultSize="0" autoFill="0" autoLine="0" autoPict="0">
                <anchor moveWithCells="1">
                  <from>
                    <xdr:col>10</xdr:col>
                    <xdr:colOff>47625</xdr:colOff>
                    <xdr:row>3</xdr:row>
                    <xdr:rowOff>76200</xdr:rowOff>
                  </from>
                  <to>
                    <xdr:col>11</xdr:col>
                    <xdr:colOff>19050</xdr:colOff>
                    <xdr:row>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6" r:id="rId7" name="Check Box 4">
              <controlPr defaultSize="0" autoFill="0" autoLine="0" autoPict="0">
                <anchor moveWithCells="1">
                  <from>
                    <xdr:col>12</xdr:col>
                    <xdr:colOff>19050</xdr:colOff>
                    <xdr:row>3</xdr:row>
                    <xdr:rowOff>76200</xdr:rowOff>
                  </from>
                  <to>
                    <xdr:col>12</xdr:col>
                    <xdr:colOff>247650</xdr:colOff>
                    <xdr:row>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7" r:id="rId8" name="Check Box 5">
              <controlPr defaultSize="0" autoFill="0" autoLine="0" autoPict="0">
                <anchor moveWithCells="1">
                  <from>
                    <xdr:col>17</xdr:col>
                    <xdr:colOff>47625</xdr:colOff>
                    <xdr:row>3</xdr:row>
                    <xdr:rowOff>76200</xdr:rowOff>
                  </from>
                  <to>
                    <xdr:col>18</xdr:col>
                    <xdr:colOff>0</xdr:colOff>
                    <xdr:row>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8" r:id="rId9" name="Check Box 6">
              <controlPr defaultSize="0" autoFill="0" autoLine="0" autoPict="0">
                <anchor moveWithCells="1">
                  <from>
                    <xdr:col>1</xdr:col>
                    <xdr:colOff>47625</xdr:colOff>
                    <xdr:row>5</xdr:row>
                    <xdr:rowOff>76200</xdr:rowOff>
                  </from>
                  <to>
                    <xdr:col>1</xdr:col>
                    <xdr:colOff>285750</xdr:colOff>
                    <xdr:row>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9" r:id="rId10" name="Check Box 7">
              <controlPr defaultSize="0" autoFill="0" autoLine="0" autoPict="0">
                <anchor moveWithCells="1">
                  <from>
                    <xdr:col>10</xdr:col>
                    <xdr:colOff>47625</xdr:colOff>
                    <xdr:row>5</xdr:row>
                    <xdr:rowOff>76200</xdr:rowOff>
                  </from>
                  <to>
                    <xdr:col>11</xdr:col>
                    <xdr:colOff>19050</xdr:colOff>
                    <xdr:row>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0" r:id="rId11" name="Check Box 8">
              <controlPr defaultSize="0" autoFill="0" autoLine="0" autoPict="0">
                <anchor moveWithCells="1">
                  <from>
                    <xdr:col>8</xdr:col>
                    <xdr:colOff>47625</xdr:colOff>
                    <xdr:row>5</xdr:row>
                    <xdr:rowOff>76200</xdr:rowOff>
                  </from>
                  <to>
                    <xdr:col>9</xdr:col>
                    <xdr:colOff>0</xdr:colOff>
                    <xdr:row>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1" r:id="rId12" name="Check Box 9">
              <controlPr defaultSize="0" autoFill="0" autoLine="0" autoPict="0">
                <anchor moveWithCells="1">
                  <from>
                    <xdr:col>15</xdr:col>
                    <xdr:colOff>47625</xdr:colOff>
                    <xdr:row>5</xdr:row>
                    <xdr:rowOff>76200</xdr:rowOff>
                  </from>
                  <to>
                    <xdr:col>15</xdr:col>
                    <xdr:colOff>285750</xdr:colOff>
                    <xdr:row>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2" r:id="rId13" name="Check Box 10">
              <controlPr defaultSize="0" autoFill="0" autoLine="0" autoPict="0">
                <anchor moveWithCells="1">
                  <from>
                    <xdr:col>15</xdr:col>
                    <xdr:colOff>47625</xdr:colOff>
                    <xdr:row>3</xdr:row>
                    <xdr:rowOff>76200</xdr:rowOff>
                  </from>
                  <to>
                    <xdr:col>15</xdr:col>
                    <xdr:colOff>285750</xdr:colOff>
                    <xdr:row>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3" r:id="rId14" name="Check Box 11">
              <controlPr defaultSize="0" autoFill="0" autoLine="0" autoPict="0">
                <anchor moveWithCells="1">
                  <from>
                    <xdr:col>17</xdr:col>
                    <xdr:colOff>47625</xdr:colOff>
                    <xdr:row>7</xdr:row>
                    <xdr:rowOff>76200</xdr:rowOff>
                  </from>
                  <to>
                    <xdr:col>18</xdr:col>
                    <xdr:colOff>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4" r:id="rId15" name="Check Box 12">
              <controlPr defaultSize="0" autoFill="0" autoLine="0" autoPict="0">
                <anchor moveWithCells="1">
                  <from>
                    <xdr:col>19</xdr:col>
                    <xdr:colOff>47625</xdr:colOff>
                    <xdr:row>7</xdr:row>
                    <xdr:rowOff>76200</xdr:rowOff>
                  </from>
                  <to>
                    <xdr:col>20</xdr:col>
                    <xdr:colOff>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5" r:id="rId16" name="Check Box 13">
              <controlPr defaultSize="0" autoFill="0" autoLine="0" autoPict="0">
                <anchor moveWithCells="1">
                  <from>
                    <xdr:col>1</xdr:col>
                    <xdr:colOff>47625</xdr:colOff>
                    <xdr:row>11</xdr:row>
                    <xdr:rowOff>95250</xdr:rowOff>
                  </from>
                  <to>
                    <xdr:col>1</xdr:col>
                    <xdr:colOff>285750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6" r:id="rId17" name="Check Box 14">
              <controlPr defaultSize="0" autoFill="0" autoLine="0" autoPict="0">
                <anchor moveWithCells="1">
                  <from>
                    <xdr:col>5</xdr:col>
                    <xdr:colOff>47625</xdr:colOff>
                    <xdr:row>11</xdr:row>
                    <xdr:rowOff>95250</xdr:rowOff>
                  </from>
                  <to>
                    <xdr:col>5</xdr:col>
                    <xdr:colOff>285750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7" r:id="rId18" name="Check Box 15">
              <controlPr defaultSize="0" autoFill="0" autoLine="0" autoPict="0">
                <anchor moveWithCells="1">
                  <from>
                    <xdr:col>10</xdr:col>
                    <xdr:colOff>66675</xdr:colOff>
                    <xdr:row>11</xdr:row>
                    <xdr:rowOff>95250</xdr:rowOff>
                  </from>
                  <to>
                    <xdr:col>11</xdr:col>
                    <xdr:colOff>38100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8" r:id="rId19" name="Check Box 16">
              <controlPr defaultSize="0" autoFill="0" autoLine="0" autoPict="0">
                <anchor moveWithCells="1">
                  <from>
                    <xdr:col>13</xdr:col>
                    <xdr:colOff>123825</xdr:colOff>
                    <xdr:row>11</xdr:row>
                    <xdr:rowOff>95250</xdr:rowOff>
                  </from>
                  <to>
                    <xdr:col>14</xdr:col>
                    <xdr:colOff>19050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9" r:id="rId20" name="Check Box 17">
              <controlPr defaultSize="0" autoFill="0" autoLine="0" autoPict="0">
                <anchor moveWithCells="1">
                  <from>
                    <xdr:col>17</xdr:col>
                    <xdr:colOff>47625</xdr:colOff>
                    <xdr:row>11</xdr:row>
                    <xdr:rowOff>95250</xdr:rowOff>
                  </from>
                  <to>
                    <xdr:col>18</xdr:col>
                    <xdr:colOff>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0" r:id="rId21" name="Check Box 18">
              <controlPr defaultSize="0" autoFill="0" autoLine="0" autoPict="0">
                <anchor moveWithCells="1">
                  <from>
                    <xdr:col>1</xdr:col>
                    <xdr:colOff>47625</xdr:colOff>
                    <xdr:row>13</xdr:row>
                    <xdr:rowOff>85725</xdr:rowOff>
                  </from>
                  <to>
                    <xdr:col>1</xdr:col>
                    <xdr:colOff>285750</xdr:colOff>
                    <xdr:row>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1" r:id="rId22" name="Check Box 19">
              <controlPr defaultSize="0" autoFill="0" autoLine="0" autoPict="0">
                <anchor moveWithCells="1">
                  <from>
                    <xdr:col>6</xdr:col>
                    <xdr:colOff>9525</xdr:colOff>
                    <xdr:row>13</xdr:row>
                    <xdr:rowOff>85725</xdr:rowOff>
                  </from>
                  <to>
                    <xdr:col>7</xdr:col>
                    <xdr:colOff>9525</xdr:colOff>
                    <xdr:row>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2" r:id="rId23" name="Check Box 20">
              <controlPr defaultSize="0" autoFill="0" autoLine="0" autoPict="0">
                <anchor moveWithCells="1">
                  <from>
                    <xdr:col>10</xdr:col>
                    <xdr:colOff>47625</xdr:colOff>
                    <xdr:row>13</xdr:row>
                    <xdr:rowOff>85725</xdr:rowOff>
                  </from>
                  <to>
                    <xdr:col>11</xdr:col>
                    <xdr:colOff>19050</xdr:colOff>
                    <xdr:row>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3" r:id="rId24" name="Check Box 21">
              <controlPr defaultSize="0" autoFill="0" autoLine="0" autoPict="0">
                <anchor moveWithCells="1">
                  <from>
                    <xdr:col>13</xdr:col>
                    <xdr:colOff>47625</xdr:colOff>
                    <xdr:row>13</xdr:row>
                    <xdr:rowOff>85725</xdr:rowOff>
                  </from>
                  <to>
                    <xdr:col>13</xdr:col>
                    <xdr:colOff>285750</xdr:colOff>
                    <xdr:row>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4" r:id="rId25" name="Check Box 22">
              <controlPr defaultSize="0" autoFill="0" autoLine="0" autoPict="0">
                <anchor moveWithCells="1">
                  <from>
                    <xdr:col>17</xdr:col>
                    <xdr:colOff>47625</xdr:colOff>
                    <xdr:row>13</xdr:row>
                    <xdr:rowOff>85725</xdr:rowOff>
                  </from>
                  <to>
                    <xdr:col>18</xdr:col>
                    <xdr:colOff>0</xdr:colOff>
                    <xdr:row>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5" r:id="rId26" name="Check Box 23">
              <controlPr defaultSize="0" autoFill="0" autoLine="0" autoPict="0">
                <anchor moveWithCells="1">
                  <from>
                    <xdr:col>1</xdr:col>
                    <xdr:colOff>47625</xdr:colOff>
                    <xdr:row>15</xdr:row>
                    <xdr:rowOff>85725</xdr:rowOff>
                  </from>
                  <to>
                    <xdr:col>1</xdr:col>
                    <xdr:colOff>285750</xdr:colOff>
                    <xdr:row>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6" r:id="rId27" name="Check Box 24">
              <controlPr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85725</xdr:rowOff>
                  </from>
                  <to>
                    <xdr:col>6</xdr:col>
                    <xdr:colOff>238125</xdr:colOff>
                    <xdr:row>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7" r:id="rId28" name="Check Box 25">
              <controlPr defaultSize="0" autoFill="0" autoLine="0" autoPict="0">
                <anchor moveWithCells="1">
                  <from>
                    <xdr:col>10</xdr:col>
                    <xdr:colOff>47625</xdr:colOff>
                    <xdr:row>15</xdr:row>
                    <xdr:rowOff>85725</xdr:rowOff>
                  </from>
                  <to>
                    <xdr:col>11</xdr:col>
                    <xdr:colOff>19050</xdr:colOff>
                    <xdr:row>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8" r:id="rId29" name="Check Box 26">
              <controlPr defaultSize="0" autoFill="0" autoLine="0" autoPict="0">
                <anchor moveWithCells="1">
                  <from>
                    <xdr:col>1</xdr:col>
                    <xdr:colOff>47625</xdr:colOff>
                    <xdr:row>17</xdr:row>
                    <xdr:rowOff>95250</xdr:rowOff>
                  </from>
                  <to>
                    <xdr:col>1</xdr:col>
                    <xdr:colOff>285750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9" r:id="rId30" name="Check Box 27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95250</xdr:rowOff>
                  </from>
                  <to>
                    <xdr:col>5</xdr:col>
                    <xdr:colOff>276225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0" r:id="rId31" name="Check Box 28">
              <controlPr defaultSize="0" autoFill="0" autoLine="0" autoPict="0">
                <anchor moveWithCells="1">
                  <from>
                    <xdr:col>8</xdr:col>
                    <xdr:colOff>95250</xdr:colOff>
                    <xdr:row>17</xdr:row>
                    <xdr:rowOff>95250</xdr:rowOff>
                  </from>
                  <to>
                    <xdr:col>9</xdr:col>
                    <xdr:colOff>38100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1" r:id="rId32" name="Check Box 29">
              <controlPr defaultSize="0" autoFill="0" autoLine="0" autoPict="0">
                <anchor moveWithCells="1">
                  <from>
                    <xdr:col>11</xdr:col>
                    <xdr:colOff>9525</xdr:colOff>
                    <xdr:row>17</xdr:row>
                    <xdr:rowOff>95250</xdr:rowOff>
                  </from>
                  <to>
                    <xdr:col>11</xdr:col>
                    <xdr:colOff>247650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2" r:id="rId33" name="Check Box 30">
              <controlPr defaultSize="0" autoFill="0" autoLine="0" autoPict="0">
                <anchor moveWithCells="1">
                  <from>
                    <xdr:col>1</xdr:col>
                    <xdr:colOff>47625</xdr:colOff>
                    <xdr:row>21</xdr:row>
                    <xdr:rowOff>85725</xdr:rowOff>
                  </from>
                  <to>
                    <xdr:col>1</xdr:col>
                    <xdr:colOff>285750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3" r:id="rId34" name="Check Box 31">
              <controlPr defaultSize="0" autoFill="0" autoLine="0" autoPict="0">
                <anchor moveWithCells="1">
                  <from>
                    <xdr:col>3</xdr:col>
                    <xdr:colOff>200025</xdr:colOff>
                    <xdr:row>21</xdr:row>
                    <xdr:rowOff>85725</xdr:rowOff>
                  </from>
                  <to>
                    <xdr:col>5</xdr:col>
                    <xdr:colOff>47625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4" r:id="rId35" name="Check Box 32">
              <controlPr defaultSize="0" autoFill="0" autoLine="0" autoPict="0">
                <anchor moveWithCells="1">
                  <from>
                    <xdr:col>7</xdr:col>
                    <xdr:colOff>285750</xdr:colOff>
                    <xdr:row>21</xdr:row>
                    <xdr:rowOff>85725</xdr:rowOff>
                  </from>
                  <to>
                    <xdr:col>8</xdr:col>
                    <xdr:colOff>47625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5" r:id="rId36" name="Check Box 33">
              <controlPr defaultSize="0" autoFill="0" autoLine="0" autoPict="0">
                <anchor moveWithCells="1">
                  <from>
                    <xdr:col>10</xdr:col>
                    <xdr:colOff>47625</xdr:colOff>
                    <xdr:row>21</xdr:row>
                    <xdr:rowOff>85725</xdr:rowOff>
                  </from>
                  <to>
                    <xdr:col>11</xdr:col>
                    <xdr:colOff>19050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6" r:id="rId37" name="Check Box 34">
              <controlPr defaultSize="0" autoFill="0" autoLine="0" autoPict="0">
                <anchor moveWithCells="1">
                  <from>
                    <xdr:col>14</xdr:col>
                    <xdr:colOff>47625</xdr:colOff>
                    <xdr:row>21</xdr:row>
                    <xdr:rowOff>85725</xdr:rowOff>
                  </from>
                  <to>
                    <xdr:col>14</xdr:col>
                    <xdr:colOff>285750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7" r:id="rId38" name="Check Box 35">
              <controlPr defaultSize="0" autoFill="0" autoLine="0" autoPict="0">
                <anchor moveWithCells="1">
                  <from>
                    <xdr:col>3</xdr:col>
                    <xdr:colOff>47625</xdr:colOff>
                    <xdr:row>35</xdr:row>
                    <xdr:rowOff>38100</xdr:rowOff>
                  </from>
                  <to>
                    <xdr:col>4</xdr:col>
                    <xdr:colOff>0</xdr:colOff>
                    <xdr:row>35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8" r:id="rId39" name="Check Box 36">
              <controlPr defaultSize="0" autoFill="0" autoLine="0" autoPict="0">
                <anchor moveWithCells="1">
                  <from>
                    <xdr:col>11</xdr:col>
                    <xdr:colOff>47625</xdr:colOff>
                    <xdr:row>35</xdr:row>
                    <xdr:rowOff>38100</xdr:rowOff>
                  </from>
                  <to>
                    <xdr:col>11</xdr:col>
                    <xdr:colOff>285750</xdr:colOff>
                    <xdr:row>35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9" r:id="rId40" name="Check Box 37">
              <controlPr defaultSize="0" autoFill="0" autoLine="0" autoPict="0">
                <anchor moveWithCells="1">
                  <from>
                    <xdr:col>3</xdr:col>
                    <xdr:colOff>47625</xdr:colOff>
                    <xdr:row>37</xdr:row>
                    <xdr:rowOff>38100</xdr:rowOff>
                  </from>
                  <to>
                    <xdr:col>4</xdr:col>
                    <xdr:colOff>0</xdr:colOff>
                    <xdr:row>37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0" r:id="rId41" name="Check Box 38">
              <controlPr defaultSize="0" autoFill="0" autoLine="0" autoPict="0">
                <anchor moveWithCells="1">
                  <from>
                    <xdr:col>11</xdr:col>
                    <xdr:colOff>47625</xdr:colOff>
                    <xdr:row>37</xdr:row>
                    <xdr:rowOff>38100</xdr:rowOff>
                  </from>
                  <to>
                    <xdr:col>11</xdr:col>
                    <xdr:colOff>285750</xdr:colOff>
                    <xdr:row>37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1" r:id="rId42" name="Check Box 39">
              <controlPr defaultSize="0" autoFill="0" autoLine="0" autoPict="0">
                <anchor moveWithCells="1">
                  <from>
                    <xdr:col>6</xdr:col>
                    <xdr:colOff>47625</xdr:colOff>
                    <xdr:row>3</xdr:row>
                    <xdr:rowOff>76200</xdr:rowOff>
                  </from>
                  <to>
                    <xdr:col>7</xdr:col>
                    <xdr:colOff>47625</xdr:colOff>
                    <xdr:row>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2" r:id="rId43" name="Check Box 40">
              <controlPr defaultSize="0" autoFill="0" autoLine="0" autoPict="0">
                <anchor moveWithCells="1">
                  <from>
                    <xdr:col>8</xdr:col>
                    <xdr:colOff>85725</xdr:colOff>
                    <xdr:row>11</xdr:row>
                    <xdr:rowOff>95250</xdr:rowOff>
                  </from>
                  <to>
                    <xdr:col>9</xdr:col>
                    <xdr:colOff>38100</xdr:colOff>
                    <xdr:row>11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1:U39"/>
  <sheetViews>
    <sheetView view="pageBreakPreview" zoomScale="85" zoomScaleNormal="100" zoomScaleSheetLayoutView="85" workbookViewId="0">
      <pane xSplit="21" topLeftCell="V1" activePane="topRight" state="frozen"/>
      <selection pane="topRight" activeCell="AG24" sqref="AG24"/>
    </sheetView>
  </sheetViews>
  <sheetFormatPr defaultRowHeight="16.5" x14ac:dyDescent="0.3"/>
  <cols>
    <col min="1" max="1" width="10.625" customWidth="1"/>
    <col min="2" max="2" width="4" customWidth="1"/>
    <col min="3" max="3" width="6.125" customWidth="1"/>
    <col min="4" max="4" width="3.75" customWidth="1"/>
    <col min="5" max="5" width="1.5" customWidth="1"/>
    <col min="6" max="6" width="3.875" customWidth="1"/>
    <col min="7" max="7" width="3.25" customWidth="1"/>
    <col min="8" max="8" width="6.25" customWidth="1"/>
    <col min="9" max="9" width="3.75" customWidth="1"/>
    <col min="10" max="10" width="7.625" customWidth="1"/>
    <col min="11" max="11" width="3.5" customWidth="1"/>
    <col min="12" max="12" width="4.625" customWidth="1"/>
    <col min="13" max="15" width="4.5" customWidth="1"/>
    <col min="16" max="16" width="3.875" customWidth="1"/>
    <col min="17" max="17" width="5.25" customWidth="1"/>
    <col min="18" max="18" width="3.75" customWidth="1"/>
    <col min="19" max="19" width="5.25" bestFit="1" customWidth="1"/>
    <col min="20" max="20" width="3.75" customWidth="1"/>
    <col min="21" max="21" width="4.25" customWidth="1"/>
    <col min="23" max="35" width="4.125" customWidth="1"/>
  </cols>
  <sheetData>
    <row r="1" spans="1:21" ht="33" customHeight="1" x14ac:dyDescent="0.3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3" spans="1:21" ht="35.1" customHeight="1" x14ac:dyDescent="0.3">
      <c r="A3" s="98" t="s">
        <v>3</v>
      </c>
      <c r="B3" s="117">
        <v>24100101</v>
      </c>
      <c r="C3" s="118"/>
      <c r="D3" s="119"/>
      <c r="E3" s="113" t="s">
        <v>4</v>
      </c>
      <c r="F3" s="120"/>
      <c r="G3" s="120"/>
      <c r="H3" s="120"/>
      <c r="I3" s="114"/>
      <c r="J3" s="121">
        <v>45566</v>
      </c>
      <c r="K3" s="122"/>
      <c r="L3" s="122"/>
      <c r="M3" s="122"/>
      <c r="N3" s="122"/>
      <c r="O3" s="123"/>
      <c r="P3" s="113" t="s">
        <v>5</v>
      </c>
      <c r="Q3" s="114"/>
      <c r="R3" s="117" t="s">
        <v>322</v>
      </c>
      <c r="S3" s="118"/>
      <c r="T3" s="118"/>
      <c r="U3" s="119"/>
    </row>
    <row r="4" spans="1:21" ht="35.1" customHeight="1" x14ac:dyDescent="0.3">
      <c r="A4" s="98" t="s">
        <v>6</v>
      </c>
      <c r="B4" s="3"/>
      <c r="C4" s="4" t="s">
        <v>17</v>
      </c>
      <c r="D4" s="4"/>
      <c r="E4" s="5" t="s">
        <v>29</v>
      </c>
      <c r="F4" s="3"/>
      <c r="G4" s="4"/>
      <c r="H4" s="96" t="s">
        <v>310</v>
      </c>
      <c r="I4" s="113" t="s">
        <v>7</v>
      </c>
      <c r="J4" s="114"/>
      <c r="K4" s="3"/>
      <c r="L4" s="4" t="s">
        <v>32</v>
      </c>
      <c r="M4" s="4"/>
      <c r="N4" s="4" t="s">
        <v>33</v>
      </c>
      <c r="O4" s="4"/>
      <c r="P4" s="4"/>
      <c r="Q4" s="4" t="s">
        <v>34</v>
      </c>
      <c r="R4" s="4"/>
      <c r="S4" s="4" t="s">
        <v>25</v>
      </c>
      <c r="T4" s="115" t="s">
        <v>66</v>
      </c>
      <c r="U4" s="116"/>
    </row>
    <row r="5" spans="1:21" ht="24" hidden="1" customHeight="1" x14ac:dyDescent="0.3">
      <c r="A5" s="97" t="str">
        <f>IF(AND(B5=TRUE,D5=TRUE,G5=TRUE),"본인,가족,그외",IF(AND(B5=TRUE,D5=TRUE,G5=FALSE),"본인,가족",IF(AND(B5=TRUE,D5=FALSE,G5=TRUE),"본인,그외",IF(AND(B5=FALSE,D5=TRUE,G5=TRUE),"가족,그외",IF(B5=TRUE,"본인",IF(D5=TRUE,"가족",IF(G5=TRUE,"그외","")))))))</f>
        <v>본인,가족</v>
      </c>
      <c r="B5" s="21" t="b">
        <v>1</v>
      </c>
      <c r="D5" s="21" t="b">
        <v>1</v>
      </c>
      <c r="E5" s="117"/>
      <c r="F5" s="118"/>
      <c r="G5" s="21" t="b">
        <v>0</v>
      </c>
      <c r="H5" s="96"/>
      <c r="I5" s="124" t="str">
        <f>IF(K5=TRUE,"내방",IF(M5=TRUE,"가정방문",IF(P5=TRUE,"전화",IF(R5=TRUE,"기타",""))))</f>
        <v>가정방문</v>
      </c>
      <c r="J5" s="125"/>
      <c r="K5" s="21" t="b">
        <v>0</v>
      </c>
      <c r="L5" s="4"/>
      <c r="M5" s="21" t="b">
        <v>1</v>
      </c>
      <c r="N5" s="4"/>
      <c r="O5" s="4"/>
      <c r="P5" s="21" t="b">
        <v>0</v>
      </c>
      <c r="Q5" s="4"/>
      <c r="R5" s="22" t="b">
        <v>0</v>
      </c>
      <c r="S5" s="4"/>
    </row>
    <row r="6" spans="1:21" ht="35.1" customHeight="1" x14ac:dyDescent="0.3">
      <c r="A6" s="98" t="s">
        <v>8</v>
      </c>
      <c r="B6" s="3"/>
      <c r="C6" s="4" t="s">
        <v>35</v>
      </c>
      <c r="D6" s="4"/>
      <c r="E6" s="4"/>
      <c r="F6" s="4"/>
      <c r="G6" s="4"/>
      <c r="H6" s="4"/>
      <c r="I6" s="4"/>
      <c r="J6" s="4" t="s">
        <v>36</v>
      </c>
      <c r="K6" s="4"/>
      <c r="L6" s="4" t="s">
        <v>37</v>
      </c>
      <c r="M6" s="4"/>
      <c r="N6" s="4"/>
      <c r="O6" s="4"/>
      <c r="P6" s="4"/>
      <c r="Q6" s="4" t="s">
        <v>25</v>
      </c>
      <c r="R6" s="115" t="s">
        <v>61</v>
      </c>
      <c r="S6" s="115"/>
      <c r="T6" s="115"/>
      <c r="U6" s="116"/>
    </row>
    <row r="7" spans="1:21" ht="24" hidden="1" customHeight="1" x14ac:dyDescent="0.3">
      <c r="A7" s="35" t="str">
        <f>IF(B7=TRUE,"신청(당사자요청)",IF(I7=TRUE,"발굴",IF(K7=TRUE,"의뢰",IF(P7=TRUE,"기타",""))))</f>
        <v>의뢰</v>
      </c>
      <c r="B7" s="21" t="b">
        <v>0</v>
      </c>
      <c r="C7" s="4"/>
      <c r="D7" s="4"/>
      <c r="E7" s="4"/>
      <c r="F7" s="4"/>
      <c r="G7" s="4"/>
      <c r="H7" s="4"/>
      <c r="I7" s="21" t="b">
        <v>0</v>
      </c>
      <c r="J7" s="4"/>
      <c r="K7" s="21" t="b">
        <v>1</v>
      </c>
      <c r="L7" s="4"/>
      <c r="M7" s="4"/>
      <c r="N7" s="4"/>
      <c r="O7" s="4"/>
      <c r="P7" s="21" t="b">
        <v>0</v>
      </c>
      <c r="Q7" s="4"/>
      <c r="R7" s="24"/>
      <c r="S7" s="24"/>
      <c r="T7" s="24"/>
      <c r="U7" s="25"/>
    </row>
    <row r="8" spans="1:21" ht="35.1" customHeight="1" x14ac:dyDescent="0.3">
      <c r="A8" s="98" t="s">
        <v>9</v>
      </c>
      <c r="B8" s="117" t="s">
        <v>69</v>
      </c>
      <c r="C8" s="118"/>
      <c r="D8" s="118"/>
      <c r="E8" s="118"/>
      <c r="F8" s="118"/>
      <c r="G8" s="118"/>
      <c r="H8" s="119"/>
      <c r="I8" s="113" t="s">
        <v>10</v>
      </c>
      <c r="J8" s="114"/>
      <c r="K8" s="126">
        <v>29586</v>
      </c>
      <c r="L8" s="127"/>
      <c r="M8" s="127"/>
      <c r="N8" s="118" t="str">
        <f ca="1">"("&amp;DATEDIF(K8,TODAY(),"Y")&amp;"세)"</f>
        <v>(43세)</v>
      </c>
      <c r="O8" s="119"/>
      <c r="P8" s="113" t="s">
        <v>1</v>
      </c>
      <c r="Q8" s="114"/>
      <c r="R8" s="11"/>
      <c r="S8" s="8" t="s">
        <v>38</v>
      </c>
      <c r="T8" s="8"/>
      <c r="U8" s="9" t="s">
        <v>14</v>
      </c>
    </row>
    <row r="9" spans="1:21" ht="24" hidden="1" customHeight="1" x14ac:dyDescent="0.3">
      <c r="A9" s="101"/>
      <c r="B9" s="102"/>
      <c r="C9" s="103"/>
      <c r="D9" s="103"/>
      <c r="E9" s="103"/>
      <c r="F9" s="103"/>
      <c r="G9" s="103"/>
      <c r="H9" s="103"/>
      <c r="I9" s="26"/>
      <c r="J9" s="27"/>
      <c r="K9" s="28"/>
      <c r="L9" s="29"/>
      <c r="M9" s="29"/>
      <c r="N9" s="104"/>
      <c r="O9" s="100"/>
      <c r="P9" s="113" t="str">
        <f>IF(R9=TRUE,"남",IF(T9=TRUE,"여",""))</f>
        <v>여</v>
      </c>
      <c r="Q9" s="114"/>
      <c r="R9" s="23" t="b">
        <v>0</v>
      </c>
      <c r="S9" s="8"/>
      <c r="T9" s="23" t="b">
        <v>1</v>
      </c>
      <c r="U9" s="9"/>
    </row>
    <row r="10" spans="1:21" ht="35.1" customHeight="1" x14ac:dyDescent="0.3">
      <c r="A10" s="98" t="s">
        <v>2</v>
      </c>
      <c r="B10" s="128" t="s">
        <v>324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30"/>
      <c r="M10" s="113" t="s">
        <v>0</v>
      </c>
      <c r="N10" s="120"/>
      <c r="O10" s="114"/>
      <c r="P10" s="117" t="s">
        <v>68</v>
      </c>
      <c r="Q10" s="118"/>
      <c r="R10" s="118"/>
      <c r="S10" s="118"/>
      <c r="T10" s="118"/>
      <c r="U10" s="119"/>
    </row>
    <row r="11" spans="1:21" ht="35.1" customHeight="1" x14ac:dyDescent="0.3">
      <c r="A11" s="98" t="s">
        <v>312</v>
      </c>
      <c r="B11" s="131" t="s">
        <v>325</v>
      </c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13" t="s">
        <v>16</v>
      </c>
      <c r="N11" s="120"/>
      <c r="O11" s="114"/>
      <c r="P11" s="117" t="s">
        <v>323</v>
      </c>
      <c r="Q11" s="118"/>
      <c r="R11" s="118"/>
      <c r="S11" s="118"/>
      <c r="T11" s="118"/>
      <c r="U11" s="119"/>
    </row>
    <row r="12" spans="1:21" ht="35.1" customHeight="1" x14ac:dyDescent="0.3">
      <c r="A12" s="98" t="s">
        <v>18</v>
      </c>
      <c r="B12" s="3"/>
      <c r="C12" s="4" t="s">
        <v>39</v>
      </c>
      <c r="D12" s="4"/>
      <c r="E12" s="4"/>
      <c r="F12" s="4"/>
      <c r="G12" s="4" t="s">
        <v>40</v>
      </c>
      <c r="H12" s="4"/>
      <c r="I12" s="4"/>
      <c r="J12" s="4" t="s">
        <v>41</v>
      </c>
      <c r="K12" s="4"/>
      <c r="L12" s="4" t="s">
        <v>42</v>
      </c>
      <c r="M12" s="4"/>
      <c r="N12" s="108"/>
      <c r="O12" s="4" t="s">
        <v>43</v>
      </c>
      <c r="P12" s="4"/>
      <c r="Q12" s="4"/>
      <c r="R12" s="4"/>
      <c r="S12" s="4" t="s">
        <v>311</v>
      </c>
      <c r="T12" s="4"/>
      <c r="U12" s="5"/>
    </row>
    <row r="13" spans="1:21" ht="24" hidden="1" customHeight="1" x14ac:dyDescent="0.3">
      <c r="A13" s="35" t="str">
        <f>IF(B13=TRUE,"부부중심가구",IF(F13=TRUE,"한부모가구",IF(I13=TRUE,"조손가구",IF(K13=TRUE,"다장애가구",IF(N13=TRUE,"다문화가구",IF(R13=TRUE,"독거",""))))))</f>
        <v>다장애가구</v>
      </c>
      <c r="B13" s="23" t="b">
        <v>0</v>
      </c>
      <c r="C13" s="6"/>
      <c r="D13" s="6"/>
      <c r="E13" s="6"/>
      <c r="F13" s="23" t="b">
        <v>0</v>
      </c>
      <c r="G13" s="105"/>
      <c r="H13" s="105"/>
      <c r="I13" s="23" t="b">
        <v>0</v>
      </c>
      <c r="J13" s="6"/>
      <c r="K13" s="23" t="b">
        <v>1</v>
      </c>
      <c r="L13" s="6"/>
      <c r="M13" s="6"/>
      <c r="N13" s="23" t="b">
        <v>0</v>
      </c>
      <c r="O13" s="6"/>
      <c r="P13" s="6"/>
      <c r="Q13" s="6"/>
      <c r="R13" s="23" t="b">
        <v>0</v>
      </c>
      <c r="S13" s="6"/>
      <c r="T13" s="6"/>
      <c r="U13" s="7"/>
    </row>
    <row r="14" spans="1:21" ht="35.1" customHeight="1" x14ac:dyDescent="0.3">
      <c r="A14" s="138" t="s">
        <v>19</v>
      </c>
      <c r="B14" s="10"/>
      <c r="C14" s="6" t="s">
        <v>313</v>
      </c>
      <c r="D14" s="6"/>
      <c r="E14" s="6"/>
      <c r="F14" s="109" t="s">
        <v>314</v>
      </c>
      <c r="G14" s="6"/>
      <c r="H14" s="6" t="s">
        <v>44</v>
      </c>
      <c r="J14" s="6"/>
      <c r="K14" s="6"/>
      <c r="L14" s="6" t="s">
        <v>45</v>
      </c>
      <c r="M14" s="6"/>
      <c r="N14" s="6"/>
      <c r="O14" s="6" t="s">
        <v>46</v>
      </c>
      <c r="P14" s="6"/>
      <c r="Q14" s="6"/>
      <c r="R14" s="6"/>
      <c r="S14" s="6" t="s">
        <v>47</v>
      </c>
      <c r="T14" s="6"/>
      <c r="U14" s="7" t="s">
        <v>63</v>
      </c>
    </row>
    <row r="15" spans="1:21" ht="24" hidden="1" customHeight="1" x14ac:dyDescent="0.3">
      <c r="A15" s="139"/>
      <c r="B15" s="23" t="b">
        <v>1</v>
      </c>
      <c r="G15" s="23" t="b">
        <v>1</v>
      </c>
      <c r="H15" t="str">
        <f>IF(G15=TRUE, "생계,", "")</f>
        <v>생계,</v>
      </c>
      <c r="K15" s="23" t="b">
        <v>1</v>
      </c>
      <c r="L15" t="str">
        <f>IF(K15=TRUE, "의료,", "")</f>
        <v>의료,</v>
      </c>
      <c r="N15" s="23" t="b">
        <v>1</v>
      </c>
      <c r="O15" t="str">
        <f>IF(N15=TRUE, "주거,", "")</f>
        <v>주거,</v>
      </c>
      <c r="R15" s="23" t="b">
        <v>1</v>
      </c>
      <c r="S15" t="str">
        <f>IF(R15=TRUE, "교육", "")</f>
        <v>교육</v>
      </c>
      <c r="U15" s="30"/>
    </row>
    <row r="16" spans="1:21" ht="35.1" customHeight="1" x14ac:dyDescent="0.3">
      <c r="A16" s="140"/>
      <c r="B16" s="11"/>
      <c r="C16" s="8" t="s">
        <v>48</v>
      </c>
      <c r="D16" s="8"/>
      <c r="E16" s="8"/>
      <c r="F16" s="8"/>
      <c r="G16" s="8"/>
      <c r="H16" s="8" t="s">
        <v>49</v>
      </c>
      <c r="I16" s="8"/>
      <c r="J16" s="8"/>
      <c r="K16" s="8"/>
      <c r="L16" s="8" t="s">
        <v>50</v>
      </c>
      <c r="M16" s="8"/>
      <c r="N16" s="8"/>
      <c r="O16" s="8"/>
      <c r="P16" s="8"/>
      <c r="Q16" s="8"/>
      <c r="R16" s="8"/>
      <c r="S16" s="8"/>
      <c r="T16" s="8"/>
      <c r="U16" s="9"/>
    </row>
    <row r="17" spans="1:21" ht="24" hidden="1" customHeight="1" x14ac:dyDescent="0.3">
      <c r="A17" s="35" t="str">
        <f>IF(B15=TRUE,"기초생활보장",IF(B17=TRUE,"차상위",IF(G17=TRUE,"저소득",IF(K17=TRUE,"일반",""))))</f>
        <v>기초생활보장</v>
      </c>
      <c r="B17" s="23" t="b">
        <v>0</v>
      </c>
      <c r="G17" s="23" t="b">
        <v>0</v>
      </c>
      <c r="H17" s="106"/>
      <c r="K17" s="23" t="b">
        <v>0</v>
      </c>
      <c r="R17" s="37" t="str">
        <f>H15&amp;L15&amp;O15&amp;S15</f>
        <v>생계,의료,주거,교육</v>
      </c>
      <c r="U17" s="30"/>
    </row>
    <row r="18" spans="1:21" ht="35.1" customHeight="1" x14ac:dyDescent="0.3">
      <c r="A18" s="138" t="s">
        <v>20</v>
      </c>
      <c r="B18" s="10"/>
      <c r="C18" s="6" t="s">
        <v>64</v>
      </c>
      <c r="D18" s="6"/>
      <c r="E18" s="6"/>
      <c r="F18" s="6"/>
      <c r="G18" s="6" t="s">
        <v>65</v>
      </c>
      <c r="H18" s="6"/>
      <c r="I18" s="6"/>
      <c r="J18" s="6" t="s">
        <v>51</v>
      </c>
      <c r="K18" s="6"/>
      <c r="L18" s="141" t="s">
        <v>318</v>
      </c>
      <c r="M18" s="141"/>
      <c r="N18" s="142"/>
      <c r="O18" s="142"/>
      <c r="P18" s="142"/>
      <c r="Q18" s="142"/>
      <c r="R18" s="142"/>
      <c r="S18" s="142"/>
      <c r="T18" s="142"/>
      <c r="U18" s="110" t="s">
        <v>319</v>
      </c>
    </row>
    <row r="19" spans="1:21" ht="24" hidden="1" customHeight="1" x14ac:dyDescent="0.3">
      <c r="A19" s="139"/>
      <c r="B19" s="23" t="b">
        <v>1</v>
      </c>
      <c r="F19" s="23" t="b">
        <v>0</v>
      </c>
      <c r="I19" s="23" t="b">
        <v>0</v>
      </c>
      <c r="U19" s="30"/>
    </row>
    <row r="20" spans="1:21" ht="35.1" customHeight="1" x14ac:dyDescent="0.3">
      <c r="A20" s="140"/>
      <c r="B20" s="8" t="s">
        <v>62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9"/>
    </row>
    <row r="21" spans="1:21" ht="24" hidden="1" customHeight="1" x14ac:dyDescent="0.3">
      <c r="A21" s="35" t="str">
        <f>IF(B19=TRUE,"공적부조",IF(F19=TRUE,"근로소득",IF(I19=TRUE,"후원금",IF(B21=TRUE,"기타",""))))</f>
        <v>공적부조</v>
      </c>
      <c r="B21" s="23" t="b">
        <v>0</v>
      </c>
      <c r="U21" s="30"/>
    </row>
    <row r="22" spans="1:21" ht="35.1" customHeight="1" x14ac:dyDescent="0.3">
      <c r="A22" s="132" t="s">
        <v>21</v>
      </c>
      <c r="B22" s="6"/>
      <c r="C22" s="6" t="s">
        <v>52</v>
      </c>
      <c r="D22" s="6"/>
      <c r="E22" s="6"/>
      <c r="F22" s="6" t="s">
        <v>53</v>
      </c>
      <c r="G22" s="6"/>
      <c r="H22" s="6"/>
      <c r="I22" s="6" t="s">
        <v>54</v>
      </c>
      <c r="J22" s="6"/>
      <c r="K22" s="6"/>
      <c r="L22" s="6" t="s">
        <v>55</v>
      </c>
      <c r="M22" s="6"/>
      <c r="N22" s="6"/>
      <c r="O22" s="6"/>
      <c r="P22" s="6" t="s">
        <v>25</v>
      </c>
      <c r="Q22" s="6"/>
      <c r="R22" s="6"/>
      <c r="S22" s="6"/>
      <c r="T22" s="6"/>
      <c r="U22" s="7"/>
    </row>
    <row r="23" spans="1:21" ht="24" hidden="1" customHeight="1" x14ac:dyDescent="0.3">
      <c r="A23" s="132"/>
      <c r="B23" s="23" t="b">
        <v>0</v>
      </c>
      <c r="D23" s="23" t="b">
        <v>0</v>
      </c>
      <c r="I23" s="23" t="b">
        <v>1</v>
      </c>
      <c r="K23" s="23" t="b">
        <v>0</v>
      </c>
      <c r="O23" s="23" t="b">
        <v>0</v>
      </c>
      <c r="U23" s="30"/>
    </row>
    <row r="24" spans="1:21" ht="35.1" customHeight="1" x14ac:dyDescent="0.3">
      <c r="A24" s="132"/>
      <c r="B24" s="8" t="s">
        <v>60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9"/>
    </row>
    <row r="25" spans="1:21" ht="24" hidden="1" customHeight="1" x14ac:dyDescent="0.3">
      <c r="A25" s="35" t="str">
        <f>IF(B23=TRUE,"자가",IF(D23=TRUE,"전세",IF(I23=TRUE,"월세",IF(K23=TRUE,"임대주택",IF(O23=TRUE,"기타","")))))</f>
        <v>월세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9"/>
    </row>
    <row r="26" spans="1:21" ht="33" customHeight="1" x14ac:dyDescent="0.3">
      <c r="A26" s="132" t="s">
        <v>22</v>
      </c>
      <c r="B26" s="133" t="s">
        <v>23</v>
      </c>
      <c r="C26" s="134"/>
      <c r="D26" s="135" t="s">
        <v>9</v>
      </c>
      <c r="E26" s="136"/>
      <c r="F26" s="136"/>
      <c r="G26" s="133"/>
      <c r="H26" s="135" t="s">
        <v>315</v>
      </c>
      <c r="I26" s="133"/>
      <c r="J26" s="137" t="s">
        <v>316</v>
      </c>
      <c r="K26" s="136"/>
      <c r="L26" s="133"/>
      <c r="M26" s="137" t="s">
        <v>317</v>
      </c>
      <c r="N26" s="133"/>
      <c r="O26" s="134" t="s">
        <v>24</v>
      </c>
      <c r="P26" s="134"/>
      <c r="Q26" s="134"/>
      <c r="R26" s="134" t="s">
        <v>13</v>
      </c>
      <c r="S26" s="134"/>
      <c r="T26" s="135" t="s">
        <v>25</v>
      </c>
      <c r="U26" s="133"/>
    </row>
    <row r="27" spans="1:21" ht="35.1" customHeight="1" x14ac:dyDescent="0.3">
      <c r="A27" s="132"/>
      <c r="B27" s="119"/>
      <c r="C27" s="131"/>
      <c r="D27" s="117"/>
      <c r="E27" s="118"/>
      <c r="F27" s="118"/>
      <c r="G27" s="119"/>
      <c r="H27" s="117"/>
      <c r="I27" s="119"/>
      <c r="J27" s="126"/>
      <c r="K27" s="118"/>
      <c r="L27" s="119"/>
      <c r="M27" s="117" t="str">
        <f ca="1">IF(J27=0,"",DATEDIF(J27,TODAY(),"Y"))</f>
        <v/>
      </c>
      <c r="N27" s="119"/>
      <c r="O27" s="131"/>
      <c r="P27" s="131"/>
      <c r="Q27" s="131"/>
      <c r="R27" s="131"/>
      <c r="S27" s="131"/>
      <c r="T27" s="117"/>
      <c r="U27" s="119"/>
    </row>
    <row r="28" spans="1:21" ht="35.1" customHeight="1" x14ac:dyDescent="0.3">
      <c r="A28" s="132"/>
      <c r="B28" s="119"/>
      <c r="C28" s="131"/>
      <c r="D28" s="117"/>
      <c r="E28" s="118"/>
      <c r="F28" s="118"/>
      <c r="G28" s="119"/>
      <c r="H28" s="117"/>
      <c r="I28" s="119"/>
      <c r="J28" s="117"/>
      <c r="K28" s="118"/>
      <c r="L28" s="119"/>
      <c r="M28" s="117"/>
      <c r="N28" s="119"/>
      <c r="O28" s="131"/>
      <c r="P28" s="131"/>
      <c r="Q28" s="131"/>
      <c r="R28" s="131"/>
      <c r="S28" s="131"/>
      <c r="T28" s="117"/>
      <c r="U28" s="119"/>
    </row>
    <row r="29" spans="1:21" ht="35.1" customHeight="1" x14ac:dyDescent="0.3">
      <c r="A29" s="132"/>
      <c r="B29" s="119"/>
      <c r="C29" s="131"/>
      <c r="D29" s="117"/>
      <c r="E29" s="118"/>
      <c r="F29" s="118"/>
      <c r="G29" s="119"/>
      <c r="H29" s="117"/>
      <c r="I29" s="119"/>
      <c r="J29" s="117"/>
      <c r="K29" s="118"/>
      <c r="L29" s="119"/>
      <c r="M29" s="117"/>
      <c r="N29" s="119"/>
      <c r="O29" s="131"/>
      <c r="P29" s="131"/>
      <c r="Q29" s="131"/>
      <c r="R29" s="131"/>
      <c r="S29" s="131"/>
      <c r="T29" s="117"/>
      <c r="U29" s="119"/>
    </row>
    <row r="30" spans="1:21" ht="35.1" customHeight="1" x14ac:dyDescent="0.3">
      <c r="A30" s="132"/>
      <c r="B30" s="119"/>
      <c r="C30" s="131"/>
      <c r="D30" s="117"/>
      <c r="E30" s="118"/>
      <c r="F30" s="118"/>
      <c r="G30" s="119"/>
      <c r="H30" s="117"/>
      <c r="I30" s="119"/>
      <c r="J30" s="117"/>
      <c r="K30" s="118"/>
      <c r="L30" s="119"/>
      <c r="M30" s="117"/>
      <c r="N30" s="119"/>
      <c r="O30" s="131"/>
      <c r="P30" s="131"/>
      <c r="Q30" s="131"/>
      <c r="R30" s="131"/>
      <c r="S30" s="131"/>
      <c r="T30" s="117"/>
      <c r="U30" s="119"/>
    </row>
    <row r="31" spans="1:21" ht="35.1" customHeight="1" x14ac:dyDescent="0.3">
      <c r="A31" s="132"/>
      <c r="B31" s="119"/>
      <c r="C31" s="131"/>
      <c r="D31" s="117"/>
      <c r="E31" s="118"/>
      <c r="F31" s="118"/>
      <c r="G31" s="119"/>
      <c r="H31" s="117"/>
      <c r="I31" s="119"/>
      <c r="J31" s="117"/>
      <c r="K31" s="118"/>
      <c r="L31" s="119"/>
      <c r="M31" s="117"/>
      <c r="N31" s="119"/>
      <c r="O31" s="131"/>
      <c r="P31" s="131"/>
      <c r="Q31" s="131"/>
      <c r="R31" s="131"/>
      <c r="S31" s="131"/>
      <c r="T31" s="117"/>
      <c r="U31" s="119"/>
    </row>
    <row r="32" spans="1:21" ht="27.6" customHeight="1" x14ac:dyDescent="0.3">
      <c r="A32" s="146" t="s">
        <v>327</v>
      </c>
      <c r="B32" s="133" t="s">
        <v>26</v>
      </c>
      <c r="C32" s="134"/>
      <c r="D32" s="134" t="s">
        <v>27</v>
      </c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</row>
    <row r="33" spans="1:21" ht="125.25" customHeight="1" x14ac:dyDescent="0.3">
      <c r="A33" s="132"/>
      <c r="B33" s="119" t="s">
        <v>28</v>
      </c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</row>
    <row r="34" spans="1:21" ht="125.25" customHeight="1" x14ac:dyDescent="0.3">
      <c r="A34" s="132"/>
      <c r="B34" s="119" t="s">
        <v>29</v>
      </c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</row>
    <row r="35" spans="1:21" ht="279.75" customHeight="1" x14ac:dyDescent="0.3">
      <c r="A35" s="98" t="s">
        <v>30</v>
      </c>
      <c r="B35" s="2" t="s">
        <v>31</v>
      </c>
      <c r="C35" s="2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</row>
    <row r="36" spans="1:21" ht="24.95" customHeight="1" x14ac:dyDescent="0.3">
      <c r="A36" s="132" t="s">
        <v>11</v>
      </c>
      <c r="B36" s="132"/>
      <c r="C36" s="132"/>
      <c r="D36" s="10"/>
      <c r="E36" s="6" t="s">
        <v>56</v>
      </c>
      <c r="F36" s="6"/>
      <c r="G36" s="6"/>
      <c r="H36" s="6"/>
      <c r="I36" s="6"/>
      <c r="J36" s="6"/>
      <c r="K36" s="6"/>
      <c r="L36" s="6"/>
      <c r="M36" s="6" t="s">
        <v>57</v>
      </c>
      <c r="N36" s="6"/>
      <c r="O36" s="6"/>
      <c r="P36" s="6"/>
      <c r="Q36" s="6"/>
      <c r="R36" s="6"/>
      <c r="S36" s="6"/>
      <c r="T36" s="6"/>
      <c r="U36" s="7"/>
    </row>
    <row r="37" spans="1:21" ht="24.95" hidden="1" customHeight="1" x14ac:dyDescent="0.3">
      <c r="A37" s="132"/>
      <c r="B37" s="132"/>
      <c r="C37" s="132"/>
      <c r="D37" s="23" t="b">
        <v>1</v>
      </c>
      <c r="L37" s="23" t="b">
        <v>0</v>
      </c>
      <c r="U37" s="30"/>
    </row>
    <row r="38" spans="1:21" ht="22.5" customHeight="1" x14ac:dyDescent="0.3">
      <c r="A38" s="132"/>
      <c r="B38" s="132"/>
      <c r="C38" s="132"/>
      <c r="D38" s="11"/>
      <c r="E38" s="8" t="s">
        <v>58</v>
      </c>
      <c r="F38" s="8"/>
      <c r="G38" s="8"/>
      <c r="H38" s="8"/>
      <c r="I38" s="8"/>
      <c r="J38" s="8"/>
      <c r="K38" s="8"/>
      <c r="L38" s="8"/>
      <c r="M38" s="8" t="s">
        <v>59</v>
      </c>
      <c r="N38" s="8"/>
      <c r="O38" s="8"/>
      <c r="P38" s="8"/>
      <c r="Q38" s="8"/>
      <c r="R38" s="8"/>
      <c r="S38" s="8"/>
      <c r="T38" s="8"/>
      <c r="U38" s="9"/>
    </row>
    <row r="39" spans="1:21" ht="22.5" hidden="1" customHeight="1" x14ac:dyDescent="0.3">
      <c r="A39" s="143" t="str">
        <f>IF(D37=TRUE,"사례관리 대상",IF(L37=TRUE,"서비스 단순 이용자",IF(D39=TRUE,"타기관의뢰",IF(L39=TRUE,"미선정",""))))</f>
        <v>사례관리 대상</v>
      </c>
      <c r="B39" s="144"/>
      <c r="C39" s="145"/>
      <c r="D39" s="23" t="b">
        <v>0</v>
      </c>
      <c r="L39" s="23" t="b">
        <v>0</v>
      </c>
    </row>
  </sheetData>
  <mergeCells count="86">
    <mergeCell ref="D35:U35"/>
    <mergeCell ref="A36:C38"/>
    <mergeCell ref="A39:C39"/>
    <mergeCell ref="R31:S31"/>
    <mergeCell ref="T31:U31"/>
    <mergeCell ref="A32:A34"/>
    <mergeCell ref="B32:C32"/>
    <mergeCell ref="D32:U32"/>
    <mergeCell ref="B33:C33"/>
    <mergeCell ref="D33:U33"/>
    <mergeCell ref="B34:C34"/>
    <mergeCell ref="D34:U34"/>
    <mergeCell ref="B31:C31"/>
    <mergeCell ref="D31:G31"/>
    <mergeCell ref="H31:I31"/>
    <mergeCell ref="J31:L31"/>
    <mergeCell ref="M31:N31"/>
    <mergeCell ref="O31:Q31"/>
    <mergeCell ref="R29:S29"/>
    <mergeCell ref="T29:U29"/>
    <mergeCell ref="B30:C30"/>
    <mergeCell ref="D30:G30"/>
    <mergeCell ref="H30:I30"/>
    <mergeCell ref="J30:L30"/>
    <mergeCell ref="M30:N30"/>
    <mergeCell ref="O30:Q30"/>
    <mergeCell ref="R30:S30"/>
    <mergeCell ref="T30:U30"/>
    <mergeCell ref="B29:C29"/>
    <mergeCell ref="D29:G29"/>
    <mergeCell ref="H29:I29"/>
    <mergeCell ref="J29:L29"/>
    <mergeCell ref="M29:N29"/>
    <mergeCell ref="O29:Q29"/>
    <mergeCell ref="R27:S27"/>
    <mergeCell ref="T27:U27"/>
    <mergeCell ref="B28:C28"/>
    <mergeCell ref="D28:G28"/>
    <mergeCell ref="H28:I28"/>
    <mergeCell ref="J28:L28"/>
    <mergeCell ref="M28:N28"/>
    <mergeCell ref="O28:Q28"/>
    <mergeCell ref="R28:S28"/>
    <mergeCell ref="T28:U28"/>
    <mergeCell ref="M26:N26"/>
    <mergeCell ref="O26:Q26"/>
    <mergeCell ref="R26:S26"/>
    <mergeCell ref="T26:U26"/>
    <mergeCell ref="B27:C27"/>
    <mergeCell ref="D27:G27"/>
    <mergeCell ref="H27:I27"/>
    <mergeCell ref="J27:L27"/>
    <mergeCell ref="M27:N27"/>
    <mergeCell ref="O27:Q27"/>
    <mergeCell ref="A14:A16"/>
    <mergeCell ref="A18:A20"/>
    <mergeCell ref="L18:M18"/>
    <mergeCell ref="N18:T18"/>
    <mergeCell ref="A22:A24"/>
    <mergeCell ref="A26:A31"/>
    <mergeCell ref="B26:C26"/>
    <mergeCell ref="D26:G26"/>
    <mergeCell ref="H26:I26"/>
    <mergeCell ref="J26:L26"/>
    <mergeCell ref="P9:Q9"/>
    <mergeCell ref="B10:L10"/>
    <mergeCell ref="M10:O10"/>
    <mergeCell ref="P10:U10"/>
    <mergeCell ref="B11:L11"/>
    <mergeCell ref="M11:O11"/>
    <mergeCell ref="P11:U11"/>
    <mergeCell ref="E5:F5"/>
    <mergeCell ref="I5:J5"/>
    <mergeCell ref="R6:U6"/>
    <mergeCell ref="B8:H8"/>
    <mergeCell ref="I8:J8"/>
    <mergeCell ref="K8:M8"/>
    <mergeCell ref="N8:O8"/>
    <mergeCell ref="P8:Q8"/>
    <mergeCell ref="I4:J4"/>
    <mergeCell ref="T4:U4"/>
    <mergeCell ref="B3:D3"/>
    <mergeCell ref="E3:I3"/>
    <mergeCell ref="J3:O3"/>
    <mergeCell ref="P3:Q3"/>
    <mergeCell ref="R3:U3"/>
  </mergeCells>
  <phoneticPr fontId="1" type="noConversion"/>
  <printOptions horizontalCentered="1"/>
  <pageMargins left="0.39370078740157483" right="0.19685039370078741" top="0.74803149606299213" bottom="0.41" header="0.31496062992125984" footer="0.17"/>
  <pageSetup paperSize="9" scale="83" orientation="portrait" horizontalDpi="4294967293" r:id="rId1"/>
  <rowBreaks count="1" manualBreakCount="1">
    <brk id="31" max="2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7" r:id="rId4" name="Check Box 1">
              <controlPr defaultSize="0" autoFill="0" autoLine="0" autoPict="0">
                <anchor moveWithCells="1">
                  <from>
                    <xdr:col>1</xdr:col>
                    <xdr:colOff>47625</xdr:colOff>
                    <xdr:row>3</xdr:row>
                    <xdr:rowOff>76200</xdr:rowOff>
                  </from>
                  <to>
                    <xdr:col>1</xdr:col>
                    <xdr:colOff>285750</xdr:colOff>
                    <xdr:row>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8" r:id="rId5" name="Check Box 2">
              <controlPr defaultSize="0" autoFill="0" autoLine="0" autoPict="0">
                <anchor moveWithCells="1">
                  <from>
                    <xdr:col>3</xdr:col>
                    <xdr:colOff>47625</xdr:colOff>
                    <xdr:row>3</xdr:row>
                    <xdr:rowOff>76200</xdr:rowOff>
                  </from>
                  <to>
                    <xdr:col>4</xdr:col>
                    <xdr:colOff>0</xdr:colOff>
                    <xdr:row>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9" r:id="rId6" name="Check Box 3">
              <controlPr defaultSize="0" autoFill="0" autoLine="0" autoPict="0">
                <anchor moveWithCells="1">
                  <from>
                    <xdr:col>10</xdr:col>
                    <xdr:colOff>47625</xdr:colOff>
                    <xdr:row>3</xdr:row>
                    <xdr:rowOff>76200</xdr:rowOff>
                  </from>
                  <to>
                    <xdr:col>11</xdr:col>
                    <xdr:colOff>19050</xdr:colOff>
                    <xdr:row>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0" r:id="rId7" name="Check Box 4">
              <controlPr defaultSize="0" autoFill="0" autoLine="0" autoPict="0">
                <anchor moveWithCells="1">
                  <from>
                    <xdr:col>12</xdr:col>
                    <xdr:colOff>19050</xdr:colOff>
                    <xdr:row>3</xdr:row>
                    <xdr:rowOff>76200</xdr:rowOff>
                  </from>
                  <to>
                    <xdr:col>12</xdr:col>
                    <xdr:colOff>247650</xdr:colOff>
                    <xdr:row>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1" r:id="rId8" name="Check Box 5">
              <controlPr defaultSize="0" autoFill="0" autoLine="0" autoPict="0">
                <anchor moveWithCells="1">
                  <from>
                    <xdr:col>17</xdr:col>
                    <xdr:colOff>47625</xdr:colOff>
                    <xdr:row>3</xdr:row>
                    <xdr:rowOff>76200</xdr:rowOff>
                  </from>
                  <to>
                    <xdr:col>18</xdr:col>
                    <xdr:colOff>0</xdr:colOff>
                    <xdr:row>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2" r:id="rId9" name="Check Box 6">
              <controlPr defaultSize="0" autoFill="0" autoLine="0" autoPict="0">
                <anchor moveWithCells="1">
                  <from>
                    <xdr:col>1</xdr:col>
                    <xdr:colOff>47625</xdr:colOff>
                    <xdr:row>5</xdr:row>
                    <xdr:rowOff>76200</xdr:rowOff>
                  </from>
                  <to>
                    <xdr:col>1</xdr:col>
                    <xdr:colOff>285750</xdr:colOff>
                    <xdr:row>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3" r:id="rId10" name="Check Box 7">
              <controlPr defaultSize="0" autoFill="0" autoLine="0" autoPict="0">
                <anchor moveWithCells="1">
                  <from>
                    <xdr:col>10</xdr:col>
                    <xdr:colOff>47625</xdr:colOff>
                    <xdr:row>5</xdr:row>
                    <xdr:rowOff>76200</xdr:rowOff>
                  </from>
                  <to>
                    <xdr:col>11</xdr:col>
                    <xdr:colOff>19050</xdr:colOff>
                    <xdr:row>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4" r:id="rId11" name="Check Box 8">
              <controlPr defaultSize="0" autoFill="0" autoLine="0" autoPict="0">
                <anchor moveWithCells="1">
                  <from>
                    <xdr:col>8</xdr:col>
                    <xdr:colOff>47625</xdr:colOff>
                    <xdr:row>5</xdr:row>
                    <xdr:rowOff>76200</xdr:rowOff>
                  </from>
                  <to>
                    <xdr:col>9</xdr:col>
                    <xdr:colOff>0</xdr:colOff>
                    <xdr:row>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5" r:id="rId12" name="Check Box 9">
              <controlPr defaultSize="0" autoFill="0" autoLine="0" autoPict="0">
                <anchor moveWithCells="1">
                  <from>
                    <xdr:col>15</xdr:col>
                    <xdr:colOff>47625</xdr:colOff>
                    <xdr:row>5</xdr:row>
                    <xdr:rowOff>76200</xdr:rowOff>
                  </from>
                  <to>
                    <xdr:col>15</xdr:col>
                    <xdr:colOff>285750</xdr:colOff>
                    <xdr:row>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6" r:id="rId13" name="Check Box 10">
              <controlPr defaultSize="0" autoFill="0" autoLine="0" autoPict="0">
                <anchor moveWithCells="1">
                  <from>
                    <xdr:col>15</xdr:col>
                    <xdr:colOff>47625</xdr:colOff>
                    <xdr:row>3</xdr:row>
                    <xdr:rowOff>76200</xdr:rowOff>
                  </from>
                  <to>
                    <xdr:col>15</xdr:col>
                    <xdr:colOff>285750</xdr:colOff>
                    <xdr:row>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7" r:id="rId14" name="Check Box 11">
              <controlPr defaultSize="0" autoFill="0" autoLine="0" autoPict="0">
                <anchor moveWithCells="1">
                  <from>
                    <xdr:col>17</xdr:col>
                    <xdr:colOff>47625</xdr:colOff>
                    <xdr:row>7</xdr:row>
                    <xdr:rowOff>76200</xdr:rowOff>
                  </from>
                  <to>
                    <xdr:col>18</xdr:col>
                    <xdr:colOff>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8" r:id="rId15" name="Check Box 12">
              <controlPr defaultSize="0" autoFill="0" autoLine="0" autoPict="0">
                <anchor moveWithCells="1">
                  <from>
                    <xdr:col>19</xdr:col>
                    <xdr:colOff>47625</xdr:colOff>
                    <xdr:row>7</xdr:row>
                    <xdr:rowOff>76200</xdr:rowOff>
                  </from>
                  <to>
                    <xdr:col>20</xdr:col>
                    <xdr:colOff>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9" r:id="rId16" name="Check Box 13">
              <controlPr defaultSize="0" autoFill="0" autoLine="0" autoPict="0">
                <anchor moveWithCells="1">
                  <from>
                    <xdr:col>1</xdr:col>
                    <xdr:colOff>47625</xdr:colOff>
                    <xdr:row>11</xdr:row>
                    <xdr:rowOff>95250</xdr:rowOff>
                  </from>
                  <to>
                    <xdr:col>1</xdr:col>
                    <xdr:colOff>285750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0" r:id="rId17" name="Check Box 14">
              <controlPr defaultSize="0" autoFill="0" autoLine="0" autoPict="0">
                <anchor moveWithCells="1">
                  <from>
                    <xdr:col>5</xdr:col>
                    <xdr:colOff>47625</xdr:colOff>
                    <xdr:row>11</xdr:row>
                    <xdr:rowOff>95250</xdr:rowOff>
                  </from>
                  <to>
                    <xdr:col>5</xdr:col>
                    <xdr:colOff>285750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1" r:id="rId18" name="Check Box 15">
              <controlPr defaultSize="0" autoFill="0" autoLine="0" autoPict="0">
                <anchor moveWithCells="1">
                  <from>
                    <xdr:col>10</xdr:col>
                    <xdr:colOff>66675</xdr:colOff>
                    <xdr:row>11</xdr:row>
                    <xdr:rowOff>95250</xdr:rowOff>
                  </from>
                  <to>
                    <xdr:col>11</xdr:col>
                    <xdr:colOff>38100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2" r:id="rId19" name="Check Box 16">
              <controlPr defaultSize="0" autoFill="0" autoLine="0" autoPict="0">
                <anchor moveWithCells="1">
                  <from>
                    <xdr:col>13</xdr:col>
                    <xdr:colOff>123825</xdr:colOff>
                    <xdr:row>11</xdr:row>
                    <xdr:rowOff>95250</xdr:rowOff>
                  </from>
                  <to>
                    <xdr:col>14</xdr:col>
                    <xdr:colOff>19050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3" r:id="rId20" name="Check Box 17">
              <controlPr defaultSize="0" autoFill="0" autoLine="0" autoPict="0">
                <anchor moveWithCells="1">
                  <from>
                    <xdr:col>17</xdr:col>
                    <xdr:colOff>47625</xdr:colOff>
                    <xdr:row>11</xdr:row>
                    <xdr:rowOff>95250</xdr:rowOff>
                  </from>
                  <to>
                    <xdr:col>18</xdr:col>
                    <xdr:colOff>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4" r:id="rId21" name="Check Box 18">
              <controlPr defaultSize="0" autoFill="0" autoLine="0" autoPict="0">
                <anchor moveWithCells="1">
                  <from>
                    <xdr:col>1</xdr:col>
                    <xdr:colOff>47625</xdr:colOff>
                    <xdr:row>13</xdr:row>
                    <xdr:rowOff>85725</xdr:rowOff>
                  </from>
                  <to>
                    <xdr:col>1</xdr:col>
                    <xdr:colOff>285750</xdr:colOff>
                    <xdr:row>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5" r:id="rId22" name="Check Box 19">
              <controlPr defaultSize="0" autoFill="0" autoLine="0" autoPict="0">
                <anchor moveWithCells="1">
                  <from>
                    <xdr:col>6</xdr:col>
                    <xdr:colOff>9525</xdr:colOff>
                    <xdr:row>13</xdr:row>
                    <xdr:rowOff>85725</xdr:rowOff>
                  </from>
                  <to>
                    <xdr:col>7</xdr:col>
                    <xdr:colOff>9525</xdr:colOff>
                    <xdr:row>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6" r:id="rId23" name="Check Box 20">
              <controlPr defaultSize="0" autoFill="0" autoLine="0" autoPict="0">
                <anchor moveWithCells="1">
                  <from>
                    <xdr:col>10</xdr:col>
                    <xdr:colOff>47625</xdr:colOff>
                    <xdr:row>13</xdr:row>
                    <xdr:rowOff>85725</xdr:rowOff>
                  </from>
                  <to>
                    <xdr:col>11</xdr:col>
                    <xdr:colOff>19050</xdr:colOff>
                    <xdr:row>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7" r:id="rId24" name="Check Box 21">
              <controlPr defaultSize="0" autoFill="0" autoLine="0" autoPict="0">
                <anchor moveWithCells="1">
                  <from>
                    <xdr:col>13</xdr:col>
                    <xdr:colOff>47625</xdr:colOff>
                    <xdr:row>13</xdr:row>
                    <xdr:rowOff>85725</xdr:rowOff>
                  </from>
                  <to>
                    <xdr:col>13</xdr:col>
                    <xdr:colOff>285750</xdr:colOff>
                    <xdr:row>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8" r:id="rId25" name="Check Box 22">
              <controlPr defaultSize="0" autoFill="0" autoLine="0" autoPict="0">
                <anchor moveWithCells="1">
                  <from>
                    <xdr:col>17</xdr:col>
                    <xdr:colOff>47625</xdr:colOff>
                    <xdr:row>13</xdr:row>
                    <xdr:rowOff>85725</xdr:rowOff>
                  </from>
                  <to>
                    <xdr:col>18</xdr:col>
                    <xdr:colOff>0</xdr:colOff>
                    <xdr:row>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9" r:id="rId26" name="Check Box 23">
              <controlPr defaultSize="0" autoFill="0" autoLine="0" autoPict="0">
                <anchor moveWithCells="1">
                  <from>
                    <xdr:col>1</xdr:col>
                    <xdr:colOff>47625</xdr:colOff>
                    <xdr:row>15</xdr:row>
                    <xdr:rowOff>85725</xdr:rowOff>
                  </from>
                  <to>
                    <xdr:col>1</xdr:col>
                    <xdr:colOff>285750</xdr:colOff>
                    <xdr:row>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0" r:id="rId27" name="Check Box 24">
              <controlPr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85725</xdr:rowOff>
                  </from>
                  <to>
                    <xdr:col>6</xdr:col>
                    <xdr:colOff>238125</xdr:colOff>
                    <xdr:row>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1" r:id="rId28" name="Check Box 25">
              <controlPr defaultSize="0" autoFill="0" autoLine="0" autoPict="0">
                <anchor moveWithCells="1">
                  <from>
                    <xdr:col>10</xdr:col>
                    <xdr:colOff>47625</xdr:colOff>
                    <xdr:row>15</xdr:row>
                    <xdr:rowOff>85725</xdr:rowOff>
                  </from>
                  <to>
                    <xdr:col>11</xdr:col>
                    <xdr:colOff>19050</xdr:colOff>
                    <xdr:row>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2" r:id="rId29" name="Check Box 26">
              <controlPr defaultSize="0" autoFill="0" autoLine="0" autoPict="0">
                <anchor moveWithCells="1">
                  <from>
                    <xdr:col>1</xdr:col>
                    <xdr:colOff>47625</xdr:colOff>
                    <xdr:row>17</xdr:row>
                    <xdr:rowOff>95250</xdr:rowOff>
                  </from>
                  <to>
                    <xdr:col>1</xdr:col>
                    <xdr:colOff>285750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3" r:id="rId30" name="Check Box 27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95250</xdr:rowOff>
                  </from>
                  <to>
                    <xdr:col>5</xdr:col>
                    <xdr:colOff>276225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4" r:id="rId31" name="Check Box 28">
              <controlPr defaultSize="0" autoFill="0" autoLine="0" autoPict="0">
                <anchor moveWithCells="1">
                  <from>
                    <xdr:col>8</xdr:col>
                    <xdr:colOff>95250</xdr:colOff>
                    <xdr:row>17</xdr:row>
                    <xdr:rowOff>95250</xdr:rowOff>
                  </from>
                  <to>
                    <xdr:col>9</xdr:col>
                    <xdr:colOff>38100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5" r:id="rId32" name="Check Box 29">
              <controlPr defaultSize="0" autoFill="0" autoLine="0" autoPict="0">
                <anchor moveWithCells="1">
                  <from>
                    <xdr:col>11</xdr:col>
                    <xdr:colOff>9525</xdr:colOff>
                    <xdr:row>17</xdr:row>
                    <xdr:rowOff>95250</xdr:rowOff>
                  </from>
                  <to>
                    <xdr:col>11</xdr:col>
                    <xdr:colOff>247650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6" r:id="rId33" name="Check Box 30">
              <controlPr defaultSize="0" autoFill="0" autoLine="0" autoPict="0">
                <anchor moveWithCells="1">
                  <from>
                    <xdr:col>1</xdr:col>
                    <xdr:colOff>47625</xdr:colOff>
                    <xdr:row>21</xdr:row>
                    <xdr:rowOff>85725</xdr:rowOff>
                  </from>
                  <to>
                    <xdr:col>1</xdr:col>
                    <xdr:colOff>285750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7" r:id="rId34" name="Check Box 31">
              <controlPr defaultSize="0" autoFill="0" autoLine="0" autoPict="0">
                <anchor moveWithCells="1">
                  <from>
                    <xdr:col>3</xdr:col>
                    <xdr:colOff>200025</xdr:colOff>
                    <xdr:row>21</xdr:row>
                    <xdr:rowOff>85725</xdr:rowOff>
                  </from>
                  <to>
                    <xdr:col>5</xdr:col>
                    <xdr:colOff>47625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8" r:id="rId35" name="Check Box 32">
              <controlPr defaultSize="0" autoFill="0" autoLine="0" autoPict="0">
                <anchor moveWithCells="1">
                  <from>
                    <xdr:col>7</xdr:col>
                    <xdr:colOff>285750</xdr:colOff>
                    <xdr:row>21</xdr:row>
                    <xdr:rowOff>85725</xdr:rowOff>
                  </from>
                  <to>
                    <xdr:col>8</xdr:col>
                    <xdr:colOff>47625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9" r:id="rId36" name="Check Box 33">
              <controlPr defaultSize="0" autoFill="0" autoLine="0" autoPict="0">
                <anchor moveWithCells="1">
                  <from>
                    <xdr:col>10</xdr:col>
                    <xdr:colOff>47625</xdr:colOff>
                    <xdr:row>21</xdr:row>
                    <xdr:rowOff>85725</xdr:rowOff>
                  </from>
                  <to>
                    <xdr:col>11</xdr:col>
                    <xdr:colOff>19050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0" r:id="rId37" name="Check Box 34">
              <controlPr defaultSize="0" autoFill="0" autoLine="0" autoPict="0">
                <anchor moveWithCells="1">
                  <from>
                    <xdr:col>14</xdr:col>
                    <xdr:colOff>47625</xdr:colOff>
                    <xdr:row>21</xdr:row>
                    <xdr:rowOff>85725</xdr:rowOff>
                  </from>
                  <to>
                    <xdr:col>14</xdr:col>
                    <xdr:colOff>285750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1" r:id="rId38" name="Check Box 35">
              <controlPr defaultSize="0" autoFill="0" autoLine="0" autoPict="0">
                <anchor moveWithCells="1">
                  <from>
                    <xdr:col>3</xdr:col>
                    <xdr:colOff>47625</xdr:colOff>
                    <xdr:row>35</xdr:row>
                    <xdr:rowOff>38100</xdr:rowOff>
                  </from>
                  <to>
                    <xdr:col>4</xdr:col>
                    <xdr:colOff>0</xdr:colOff>
                    <xdr:row>35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2" r:id="rId39" name="Check Box 36">
              <controlPr defaultSize="0" autoFill="0" autoLine="0" autoPict="0">
                <anchor moveWithCells="1">
                  <from>
                    <xdr:col>11</xdr:col>
                    <xdr:colOff>47625</xdr:colOff>
                    <xdr:row>35</xdr:row>
                    <xdr:rowOff>38100</xdr:rowOff>
                  </from>
                  <to>
                    <xdr:col>11</xdr:col>
                    <xdr:colOff>285750</xdr:colOff>
                    <xdr:row>35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3" r:id="rId40" name="Check Box 37">
              <controlPr defaultSize="0" autoFill="0" autoLine="0" autoPict="0">
                <anchor moveWithCells="1">
                  <from>
                    <xdr:col>3</xdr:col>
                    <xdr:colOff>47625</xdr:colOff>
                    <xdr:row>37</xdr:row>
                    <xdr:rowOff>38100</xdr:rowOff>
                  </from>
                  <to>
                    <xdr:col>4</xdr:col>
                    <xdr:colOff>0</xdr:colOff>
                    <xdr:row>37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4" r:id="rId41" name="Check Box 38">
              <controlPr defaultSize="0" autoFill="0" autoLine="0" autoPict="0">
                <anchor moveWithCells="1">
                  <from>
                    <xdr:col>11</xdr:col>
                    <xdr:colOff>47625</xdr:colOff>
                    <xdr:row>37</xdr:row>
                    <xdr:rowOff>38100</xdr:rowOff>
                  </from>
                  <to>
                    <xdr:col>11</xdr:col>
                    <xdr:colOff>285750</xdr:colOff>
                    <xdr:row>37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5" r:id="rId42" name="Check Box 39">
              <controlPr defaultSize="0" autoFill="0" autoLine="0" autoPict="0">
                <anchor moveWithCells="1">
                  <from>
                    <xdr:col>6</xdr:col>
                    <xdr:colOff>47625</xdr:colOff>
                    <xdr:row>3</xdr:row>
                    <xdr:rowOff>76200</xdr:rowOff>
                  </from>
                  <to>
                    <xdr:col>7</xdr:col>
                    <xdr:colOff>47625</xdr:colOff>
                    <xdr:row>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6" r:id="rId43" name="Check Box 40">
              <controlPr defaultSize="0" autoFill="0" autoLine="0" autoPict="0">
                <anchor moveWithCells="1">
                  <from>
                    <xdr:col>8</xdr:col>
                    <xdr:colOff>85725</xdr:colOff>
                    <xdr:row>11</xdr:row>
                    <xdr:rowOff>95250</xdr:rowOff>
                  </from>
                  <to>
                    <xdr:col>9</xdr:col>
                    <xdr:colOff>38100</xdr:colOff>
                    <xdr:row>11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9"/>
  <sheetViews>
    <sheetView view="pageBreakPreview" topLeftCell="A43" zoomScale="85" zoomScaleNormal="100" zoomScaleSheetLayoutView="85" workbookViewId="0">
      <pane xSplit="21" topLeftCell="V1" activePane="topRight" state="frozen"/>
      <selection pane="topRight" activeCell="P11" sqref="P11:U11"/>
    </sheetView>
  </sheetViews>
  <sheetFormatPr defaultRowHeight="16.5" x14ac:dyDescent="0.3"/>
  <cols>
    <col min="1" max="1" width="10.625" customWidth="1"/>
    <col min="2" max="2" width="4" customWidth="1"/>
    <col min="3" max="3" width="6.125" customWidth="1"/>
    <col min="4" max="4" width="3.75" customWidth="1"/>
    <col min="5" max="5" width="1.5" customWidth="1"/>
    <col min="6" max="6" width="3.875" customWidth="1"/>
    <col min="7" max="7" width="3.25" customWidth="1"/>
    <col min="8" max="8" width="6.25" customWidth="1"/>
    <col min="9" max="9" width="3.75" customWidth="1"/>
    <col min="10" max="10" width="7.625" customWidth="1"/>
    <col min="11" max="11" width="3.5" customWidth="1"/>
    <col min="12" max="12" width="4.625" customWidth="1"/>
    <col min="13" max="15" width="4.5" customWidth="1"/>
    <col min="16" max="16" width="3.875" customWidth="1"/>
    <col min="17" max="17" width="5.25" customWidth="1"/>
    <col min="18" max="18" width="3.75" customWidth="1"/>
    <col min="19" max="19" width="5.25" bestFit="1" customWidth="1"/>
    <col min="20" max="20" width="3.75" customWidth="1"/>
    <col min="21" max="21" width="4.25" customWidth="1"/>
    <col min="23" max="35" width="4.125" customWidth="1"/>
  </cols>
  <sheetData>
    <row r="1" spans="1:21" ht="33" customHeight="1" x14ac:dyDescent="0.3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3" spans="1:21" ht="35.1" customHeight="1" x14ac:dyDescent="0.3">
      <c r="A3" s="12" t="s">
        <v>3</v>
      </c>
      <c r="B3" s="117"/>
      <c r="C3" s="118"/>
      <c r="D3" s="119"/>
      <c r="E3" s="113" t="s">
        <v>4</v>
      </c>
      <c r="F3" s="120"/>
      <c r="G3" s="120"/>
      <c r="H3" s="120"/>
      <c r="I3" s="114"/>
      <c r="J3" s="121"/>
      <c r="K3" s="122"/>
      <c r="L3" s="122"/>
      <c r="M3" s="122"/>
      <c r="N3" s="122"/>
      <c r="O3" s="123"/>
      <c r="P3" s="113" t="s">
        <v>5</v>
      </c>
      <c r="Q3" s="114"/>
      <c r="R3" s="117"/>
      <c r="S3" s="118"/>
      <c r="T3" s="118"/>
      <c r="U3" s="119"/>
    </row>
    <row r="4" spans="1:21" ht="35.1" customHeight="1" x14ac:dyDescent="0.3">
      <c r="A4" s="12" t="s">
        <v>6</v>
      </c>
      <c r="B4" s="3"/>
      <c r="C4" s="4" t="s">
        <v>17</v>
      </c>
      <c r="D4" s="4"/>
      <c r="E4" s="5" t="s">
        <v>29</v>
      </c>
      <c r="F4" s="3"/>
      <c r="G4" s="4"/>
      <c r="H4" s="94" t="s">
        <v>310</v>
      </c>
      <c r="I4" s="113" t="s">
        <v>7</v>
      </c>
      <c r="J4" s="114"/>
      <c r="K4" s="3"/>
      <c r="L4" s="4" t="s">
        <v>32</v>
      </c>
      <c r="M4" s="4"/>
      <c r="N4" s="4" t="s">
        <v>33</v>
      </c>
      <c r="O4" s="4"/>
      <c r="P4" s="4"/>
      <c r="Q4" s="4" t="s">
        <v>34</v>
      </c>
      <c r="R4" s="4"/>
      <c r="S4" s="4" t="s">
        <v>25</v>
      </c>
      <c r="T4" s="115" t="s">
        <v>66</v>
      </c>
      <c r="U4" s="116"/>
    </row>
    <row r="5" spans="1:21" ht="24" hidden="1" customHeight="1" x14ac:dyDescent="0.3">
      <c r="A5" s="31" t="str">
        <f>IF(AND(B5=TRUE,D5=TRUE,G5=TRUE),"본인,가족,그외",IF(AND(B5=TRUE,D5=TRUE,G5=FALSE),"본인,가족",IF(AND(B5=TRUE,D5=FALSE,G5=TRUE),"본인,그외",IF(AND(B5=FALSE,D5=TRUE,G5=TRUE),"가족,그외",IF(B5=TRUE,"본인",IF(D5=TRUE,"가족",IF(G5=TRUE,"그외","")))))))</f>
        <v/>
      </c>
      <c r="B5" s="21" t="b">
        <v>0</v>
      </c>
      <c r="D5" s="21" t="b">
        <v>0</v>
      </c>
      <c r="E5" s="117"/>
      <c r="F5" s="118"/>
      <c r="G5" s="21" t="b">
        <v>0</v>
      </c>
      <c r="H5" s="94"/>
      <c r="I5" s="124" t="str">
        <f>IF(K5=TRUE,"내방",IF(M5=TRUE,"가정방문",IF(P5=TRUE,"전화",IF(R5=TRUE,"기타",""))))</f>
        <v/>
      </c>
      <c r="J5" s="125"/>
      <c r="K5" s="21" t="b">
        <v>0</v>
      </c>
      <c r="L5" s="4"/>
      <c r="M5" s="21" t="b">
        <v>0</v>
      </c>
      <c r="N5" s="4"/>
      <c r="O5" s="4"/>
      <c r="P5" s="21" t="b">
        <v>0</v>
      </c>
      <c r="Q5" s="4"/>
      <c r="R5" s="22" t="b">
        <v>0</v>
      </c>
      <c r="S5" s="4"/>
    </row>
    <row r="6" spans="1:21" ht="35.1" customHeight="1" x14ac:dyDescent="0.3">
      <c r="A6" s="12" t="s">
        <v>8</v>
      </c>
      <c r="B6" s="3"/>
      <c r="C6" s="4" t="s">
        <v>35</v>
      </c>
      <c r="D6" s="4"/>
      <c r="E6" s="4"/>
      <c r="F6" s="4"/>
      <c r="G6" s="4"/>
      <c r="H6" s="4"/>
      <c r="I6" s="4"/>
      <c r="J6" s="4" t="s">
        <v>36</v>
      </c>
      <c r="K6" s="4"/>
      <c r="L6" s="4" t="s">
        <v>37</v>
      </c>
      <c r="M6" s="4"/>
      <c r="N6" s="4"/>
      <c r="O6" s="4"/>
      <c r="P6" s="4"/>
      <c r="Q6" s="4" t="s">
        <v>25</v>
      </c>
      <c r="R6" s="115" t="s">
        <v>61</v>
      </c>
      <c r="S6" s="115"/>
      <c r="T6" s="115"/>
      <c r="U6" s="116"/>
    </row>
    <row r="7" spans="1:21" ht="24" hidden="1" customHeight="1" x14ac:dyDescent="0.3">
      <c r="A7" s="35" t="str">
        <f>IF(B7=TRUE,"신청(당사자요청)",IF(I7=TRUE,"발굴",IF(K7=TRUE,"의뢰",IF(P7=TRUE,"기타",""))))</f>
        <v/>
      </c>
      <c r="B7" s="21" t="b">
        <v>0</v>
      </c>
      <c r="C7" s="4"/>
      <c r="D7" s="4"/>
      <c r="E7" s="4"/>
      <c r="F7" s="4"/>
      <c r="G7" s="4"/>
      <c r="H7" s="4"/>
      <c r="I7" s="21" t="b">
        <v>0</v>
      </c>
      <c r="J7" s="4"/>
      <c r="K7" s="21" t="b">
        <v>0</v>
      </c>
      <c r="L7" s="4"/>
      <c r="M7" s="4"/>
      <c r="N7" s="4"/>
      <c r="O7" s="4"/>
      <c r="P7" s="21" t="b">
        <v>0</v>
      </c>
      <c r="Q7" s="4"/>
      <c r="R7" s="24"/>
      <c r="S7" s="24"/>
      <c r="T7" s="24"/>
      <c r="U7" s="25"/>
    </row>
    <row r="8" spans="1:21" ht="35.1" customHeight="1" x14ac:dyDescent="0.3">
      <c r="A8" s="12" t="s">
        <v>9</v>
      </c>
      <c r="B8" s="117"/>
      <c r="C8" s="118"/>
      <c r="D8" s="118"/>
      <c r="E8" s="118"/>
      <c r="F8" s="118"/>
      <c r="G8" s="118"/>
      <c r="H8" s="119"/>
      <c r="I8" s="113" t="s">
        <v>10</v>
      </c>
      <c r="J8" s="114"/>
      <c r="K8" s="126"/>
      <c r="L8" s="127"/>
      <c r="M8" s="127"/>
      <c r="N8" s="118" t="str">
        <f ca="1">"("&amp;DATEDIF(K8,TODAY(),"Y")&amp;"세)"</f>
        <v>(124세)</v>
      </c>
      <c r="O8" s="119"/>
      <c r="P8" s="113" t="s">
        <v>1</v>
      </c>
      <c r="Q8" s="114"/>
      <c r="R8" s="11"/>
      <c r="S8" s="8" t="s">
        <v>38</v>
      </c>
      <c r="T8" s="8"/>
      <c r="U8" s="9" t="s">
        <v>14</v>
      </c>
    </row>
    <row r="9" spans="1:21" ht="24" hidden="1" customHeight="1" x14ac:dyDescent="0.3">
      <c r="A9" s="16"/>
      <c r="B9" s="17"/>
      <c r="C9" s="18"/>
      <c r="D9" s="18"/>
      <c r="E9" s="18"/>
      <c r="F9" s="18"/>
      <c r="G9" s="95"/>
      <c r="H9" s="95"/>
      <c r="I9" s="26"/>
      <c r="J9" s="27"/>
      <c r="K9" s="28"/>
      <c r="L9" s="29"/>
      <c r="M9" s="29"/>
      <c r="N9" s="19"/>
      <c r="O9" s="15"/>
      <c r="P9" s="113" t="str">
        <f>IF(R9=TRUE,"남",IF(T9=TRUE,"여",""))</f>
        <v/>
      </c>
      <c r="Q9" s="114"/>
      <c r="R9" s="23" t="b">
        <v>0</v>
      </c>
      <c r="S9" s="8"/>
      <c r="T9" s="23" t="b">
        <v>0</v>
      </c>
      <c r="U9" s="9"/>
    </row>
    <row r="10" spans="1:21" ht="35.1" customHeight="1" x14ac:dyDescent="0.3">
      <c r="A10" s="98" t="s">
        <v>2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13" t="s">
        <v>0</v>
      </c>
      <c r="N10" s="120"/>
      <c r="O10" s="114"/>
      <c r="P10" s="117"/>
      <c r="Q10" s="118"/>
      <c r="R10" s="118"/>
      <c r="S10" s="118"/>
      <c r="T10" s="118"/>
      <c r="U10" s="119"/>
    </row>
    <row r="11" spans="1:21" ht="35.1" customHeight="1" x14ac:dyDescent="0.3">
      <c r="A11" s="98" t="s">
        <v>312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13" t="s">
        <v>16</v>
      </c>
      <c r="N11" s="120"/>
      <c r="O11" s="114"/>
      <c r="P11" s="117"/>
      <c r="Q11" s="118"/>
      <c r="R11" s="118"/>
      <c r="S11" s="118"/>
      <c r="T11" s="118"/>
      <c r="U11" s="119"/>
    </row>
    <row r="12" spans="1:21" ht="35.1" customHeight="1" x14ac:dyDescent="0.3">
      <c r="A12" s="12" t="s">
        <v>18</v>
      </c>
      <c r="B12" s="3"/>
      <c r="C12" s="4" t="s">
        <v>39</v>
      </c>
      <c r="D12" s="4"/>
      <c r="E12" s="4"/>
      <c r="F12" s="4"/>
      <c r="G12" s="4" t="s">
        <v>40</v>
      </c>
      <c r="H12" s="4"/>
      <c r="I12" s="4"/>
      <c r="J12" s="4" t="s">
        <v>41</v>
      </c>
      <c r="K12" s="4"/>
      <c r="L12" s="4" t="s">
        <v>42</v>
      </c>
      <c r="M12" s="4"/>
      <c r="N12" s="108"/>
      <c r="O12" s="4" t="s">
        <v>43</v>
      </c>
      <c r="P12" s="4"/>
      <c r="Q12" s="4"/>
      <c r="R12" s="4"/>
      <c r="S12" s="4" t="s">
        <v>311</v>
      </c>
      <c r="T12" s="4"/>
      <c r="U12" s="5"/>
    </row>
    <row r="13" spans="1:21" ht="24" hidden="1" customHeight="1" x14ac:dyDescent="0.3">
      <c r="A13" s="35" t="str">
        <f>IF(B13=TRUE,"부부중심가구",IF(F13=TRUE,"한부모가구",IF(I13=TRUE,"조손가구",IF(K13=TRUE,"다장애가구",IF(N13=TRUE,"다문화가구",IF(R13=TRUE,"독거",""))))))</f>
        <v/>
      </c>
      <c r="B13" s="23" t="b">
        <v>0</v>
      </c>
      <c r="C13" s="6"/>
      <c r="D13" s="6"/>
      <c r="E13" s="6"/>
      <c r="F13" s="23" t="b">
        <v>0</v>
      </c>
      <c r="G13" s="105"/>
      <c r="H13" s="105"/>
      <c r="I13" s="23" t="b">
        <v>0</v>
      </c>
      <c r="J13" s="6"/>
      <c r="K13" s="23" t="b">
        <v>0</v>
      </c>
      <c r="L13" s="6"/>
      <c r="M13" s="6"/>
      <c r="N13" s="23" t="b">
        <v>0</v>
      </c>
      <c r="O13" s="6"/>
      <c r="P13" s="6"/>
      <c r="Q13" s="6"/>
      <c r="R13" s="23" t="b">
        <v>0</v>
      </c>
      <c r="S13" s="6"/>
      <c r="T13" s="6"/>
      <c r="U13" s="7"/>
    </row>
    <row r="14" spans="1:21" ht="35.1" customHeight="1" x14ac:dyDescent="0.3">
      <c r="A14" s="138" t="s">
        <v>19</v>
      </c>
      <c r="B14" s="10"/>
      <c r="C14" s="6" t="s">
        <v>313</v>
      </c>
      <c r="D14" s="6"/>
      <c r="E14" s="6"/>
      <c r="F14" s="109" t="s">
        <v>314</v>
      </c>
      <c r="G14" s="6"/>
      <c r="H14" s="6" t="s">
        <v>44</v>
      </c>
      <c r="J14" s="6"/>
      <c r="K14" s="6"/>
      <c r="L14" s="6" t="s">
        <v>45</v>
      </c>
      <c r="M14" s="6"/>
      <c r="N14" s="6"/>
      <c r="O14" s="6" t="s">
        <v>46</v>
      </c>
      <c r="P14" s="6"/>
      <c r="Q14" s="6"/>
      <c r="R14" s="6"/>
      <c r="S14" s="6" t="s">
        <v>47</v>
      </c>
      <c r="T14" s="6"/>
      <c r="U14" s="7" t="s">
        <v>63</v>
      </c>
    </row>
    <row r="15" spans="1:21" ht="24" hidden="1" customHeight="1" x14ac:dyDescent="0.3">
      <c r="A15" s="139"/>
      <c r="B15" s="23" t="b">
        <v>0</v>
      </c>
      <c r="G15" s="23" t="b">
        <v>0</v>
      </c>
      <c r="H15" t="str">
        <f>IF(G15=TRUE, "생계,", "")</f>
        <v/>
      </c>
      <c r="K15" s="23" t="b">
        <v>0</v>
      </c>
      <c r="L15" t="str">
        <f>IF(K15=TRUE, "의료,", "")</f>
        <v/>
      </c>
      <c r="N15" s="23" t="b">
        <v>0</v>
      </c>
      <c r="O15" t="str">
        <f>IF(N15=TRUE, "주거,", "")</f>
        <v/>
      </c>
      <c r="R15" s="23" t="b">
        <v>0</v>
      </c>
      <c r="S15" t="str">
        <f>IF(R15=TRUE, "교육", "")</f>
        <v/>
      </c>
      <c r="U15" s="30"/>
    </row>
    <row r="16" spans="1:21" ht="35.1" customHeight="1" x14ac:dyDescent="0.3">
      <c r="A16" s="140"/>
      <c r="B16" s="11"/>
      <c r="C16" s="8" t="s">
        <v>48</v>
      </c>
      <c r="D16" s="8"/>
      <c r="E16" s="8"/>
      <c r="F16" s="8"/>
      <c r="G16" s="8"/>
      <c r="H16" s="8" t="s">
        <v>49</v>
      </c>
      <c r="I16" s="8"/>
      <c r="J16" s="8"/>
      <c r="K16" s="8"/>
      <c r="L16" s="8" t="s">
        <v>50</v>
      </c>
      <c r="M16" s="8"/>
      <c r="N16" s="8"/>
      <c r="O16" s="8"/>
      <c r="P16" s="8"/>
      <c r="Q16" s="8"/>
      <c r="R16" s="8"/>
      <c r="S16" s="8"/>
      <c r="T16" s="8"/>
      <c r="U16" s="9"/>
    </row>
    <row r="17" spans="1:21" ht="24" hidden="1" customHeight="1" x14ac:dyDescent="0.3">
      <c r="A17" s="35" t="str">
        <f>IF(B15=TRUE,"기초생활보장",IF(B17=TRUE,"차상위",IF(G17=TRUE,"저소득",IF(K17=TRUE,"일반",""))))</f>
        <v/>
      </c>
      <c r="B17" s="23" t="b">
        <v>0</v>
      </c>
      <c r="G17" s="23" t="b">
        <v>0</v>
      </c>
      <c r="H17" s="106"/>
      <c r="K17" s="23" t="b">
        <v>0</v>
      </c>
      <c r="R17" s="37" t="str">
        <f>H15&amp;L15&amp;O15&amp;S15</f>
        <v/>
      </c>
      <c r="U17" s="30"/>
    </row>
    <row r="18" spans="1:21" ht="35.1" customHeight="1" x14ac:dyDescent="0.3">
      <c r="A18" s="138" t="s">
        <v>20</v>
      </c>
      <c r="B18" s="10"/>
      <c r="C18" s="6" t="s">
        <v>64</v>
      </c>
      <c r="D18" s="6"/>
      <c r="E18" s="6"/>
      <c r="F18" s="6"/>
      <c r="G18" s="6" t="s">
        <v>65</v>
      </c>
      <c r="H18" s="6"/>
      <c r="I18" s="6"/>
      <c r="J18" s="6" t="s">
        <v>51</v>
      </c>
      <c r="K18" s="6"/>
      <c r="L18" s="141" t="s">
        <v>318</v>
      </c>
      <c r="M18" s="141"/>
      <c r="N18" s="142"/>
      <c r="O18" s="142"/>
      <c r="P18" s="142"/>
      <c r="Q18" s="142"/>
      <c r="R18" s="142"/>
      <c r="S18" s="142"/>
      <c r="T18" s="142"/>
      <c r="U18" s="110" t="s">
        <v>319</v>
      </c>
    </row>
    <row r="19" spans="1:21" ht="24" hidden="1" customHeight="1" x14ac:dyDescent="0.3">
      <c r="A19" s="139"/>
      <c r="B19" s="23" t="b">
        <v>0</v>
      </c>
      <c r="F19" s="23" t="b">
        <v>0</v>
      </c>
      <c r="I19" s="23" t="b">
        <v>0</v>
      </c>
      <c r="U19" s="30"/>
    </row>
    <row r="20" spans="1:21" ht="35.1" customHeight="1" x14ac:dyDescent="0.3">
      <c r="A20" s="140"/>
      <c r="B20" s="8" t="s">
        <v>62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9"/>
    </row>
    <row r="21" spans="1:21" ht="24" hidden="1" customHeight="1" x14ac:dyDescent="0.3">
      <c r="A21" s="35" t="str">
        <f>IF(B19=TRUE,"공적부조",IF(F19=TRUE,"근로소득",IF(I19=TRUE,"후원금",IF(B21=TRUE,"기타",""))))</f>
        <v/>
      </c>
      <c r="B21" s="23" t="b">
        <v>0</v>
      </c>
      <c r="U21" s="30"/>
    </row>
    <row r="22" spans="1:21" ht="35.1" customHeight="1" x14ac:dyDescent="0.3">
      <c r="A22" s="132" t="s">
        <v>21</v>
      </c>
      <c r="B22" s="6"/>
      <c r="C22" s="6" t="s">
        <v>52</v>
      </c>
      <c r="D22" s="6"/>
      <c r="E22" s="6"/>
      <c r="F22" s="6" t="s">
        <v>53</v>
      </c>
      <c r="G22" s="6"/>
      <c r="H22" s="6"/>
      <c r="I22" s="6" t="s">
        <v>54</v>
      </c>
      <c r="J22" s="6"/>
      <c r="K22" s="6"/>
      <c r="L22" s="6" t="s">
        <v>55</v>
      </c>
      <c r="M22" s="6"/>
      <c r="N22" s="6"/>
      <c r="O22" s="6"/>
      <c r="P22" s="6" t="s">
        <v>25</v>
      </c>
      <c r="Q22" s="6"/>
      <c r="R22" s="6"/>
      <c r="S22" s="6"/>
      <c r="T22" s="6"/>
      <c r="U22" s="7"/>
    </row>
    <row r="23" spans="1:21" ht="24" hidden="1" customHeight="1" x14ac:dyDescent="0.3">
      <c r="A23" s="132"/>
      <c r="B23" s="23" t="b">
        <v>0</v>
      </c>
      <c r="D23" s="23" t="b">
        <v>0</v>
      </c>
      <c r="I23" s="23" t="b">
        <v>0</v>
      </c>
      <c r="K23" s="23" t="b">
        <v>0</v>
      </c>
      <c r="O23" s="23" t="b">
        <v>0</v>
      </c>
      <c r="U23" s="30"/>
    </row>
    <row r="24" spans="1:21" ht="35.1" customHeight="1" x14ac:dyDescent="0.3">
      <c r="A24" s="132"/>
      <c r="B24" s="8" t="s">
        <v>60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9"/>
    </row>
    <row r="25" spans="1:21" ht="24" hidden="1" customHeight="1" x14ac:dyDescent="0.3">
      <c r="A25" s="35" t="str">
        <f>IF(B23=TRUE,"자가",IF(D23=TRUE,"전세",IF(I23=TRUE,"월세",IF(K23=TRUE,"임대주택",IF(O23=TRUE,"기타","")))))</f>
        <v/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9"/>
    </row>
    <row r="26" spans="1:21" ht="33" customHeight="1" x14ac:dyDescent="0.3">
      <c r="A26" s="132" t="s">
        <v>22</v>
      </c>
      <c r="B26" s="133" t="s">
        <v>23</v>
      </c>
      <c r="C26" s="134"/>
      <c r="D26" s="135" t="s">
        <v>9</v>
      </c>
      <c r="E26" s="136"/>
      <c r="F26" s="136"/>
      <c r="G26" s="133"/>
      <c r="H26" s="135" t="s">
        <v>315</v>
      </c>
      <c r="I26" s="133"/>
      <c r="J26" s="137" t="s">
        <v>316</v>
      </c>
      <c r="K26" s="136"/>
      <c r="L26" s="133"/>
      <c r="M26" s="137" t="s">
        <v>317</v>
      </c>
      <c r="N26" s="133"/>
      <c r="O26" s="134" t="s">
        <v>24</v>
      </c>
      <c r="P26" s="134"/>
      <c r="Q26" s="134"/>
      <c r="R26" s="134" t="s">
        <v>13</v>
      </c>
      <c r="S26" s="134"/>
      <c r="T26" s="135" t="s">
        <v>25</v>
      </c>
      <c r="U26" s="133"/>
    </row>
    <row r="27" spans="1:21" ht="35.1" customHeight="1" x14ac:dyDescent="0.3">
      <c r="A27" s="132"/>
      <c r="B27" s="119"/>
      <c r="C27" s="131"/>
      <c r="D27" s="117"/>
      <c r="E27" s="118"/>
      <c r="F27" s="118"/>
      <c r="G27" s="119"/>
      <c r="H27" s="117"/>
      <c r="I27" s="119"/>
      <c r="J27" s="126"/>
      <c r="K27" s="118"/>
      <c r="L27" s="119"/>
      <c r="M27" s="117" t="str">
        <f ca="1">IF(J27=0,"",DATEDIF(J27,TODAY(),"Y"))</f>
        <v/>
      </c>
      <c r="N27" s="119"/>
      <c r="O27" s="131"/>
      <c r="P27" s="131"/>
      <c r="Q27" s="131"/>
      <c r="R27" s="131"/>
      <c r="S27" s="131"/>
      <c r="T27" s="117"/>
      <c r="U27" s="119"/>
    </row>
    <row r="28" spans="1:21" ht="35.1" customHeight="1" x14ac:dyDescent="0.3">
      <c r="A28" s="132"/>
      <c r="B28" s="119"/>
      <c r="C28" s="131"/>
      <c r="D28" s="117"/>
      <c r="E28" s="118"/>
      <c r="F28" s="118"/>
      <c r="G28" s="119"/>
      <c r="H28" s="117"/>
      <c r="I28" s="119"/>
      <c r="J28" s="117"/>
      <c r="K28" s="118"/>
      <c r="L28" s="119"/>
      <c r="M28" s="117"/>
      <c r="N28" s="119"/>
      <c r="O28" s="131"/>
      <c r="P28" s="131"/>
      <c r="Q28" s="131"/>
      <c r="R28" s="131"/>
      <c r="S28" s="131"/>
      <c r="T28" s="117"/>
      <c r="U28" s="119"/>
    </row>
    <row r="29" spans="1:21" ht="35.1" customHeight="1" x14ac:dyDescent="0.3">
      <c r="A29" s="132"/>
      <c r="B29" s="119"/>
      <c r="C29" s="131"/>
      <c r="D29" s="117"/>
      <c r="E29" s="118"/>
      <c r="F29" s="118"/>
      <c r="G29" s="119"/>
      <c r="H29" s="117"/>
      <c r="I29" s="119"/>
      <c r="J29" s="117"/>
      <c r="K29" s="118"/>
      <c r="L29" s="119"/>
      <c r="M29" s="117"/>
      <c r="N29" s="119"/>
      <c r="O29" s="131"/>
      <c r="P29" s="131"/>
      <c r="Q29" s="131"/>
      <c r="R29" s="131"/>
      <c r="S29" s="131"/>
      <c r="T29" s="117"/>
      <c r="U29" s="119"/>
    </row>
    <row r="30" spans="1:21" ht="35.1" customHeight="1" x14ac:dyDescent="0.3">
      <c r="A30" s="132"/>
      <c r="B30" s="119"/>
      <c r="C30" s="131"/>
      <c r="D30" s="117"/>
      <c r="E30" s="118"/>
      <c r="F30" s="118"/>
      <c r="G30" s="119"/>
      <c r="H30" s="117"/>
      <c r="I30" s="119"/>
      <c r="J30" s="117"/>
      <c r="K30" s="118"/>
      <c r="L30" s="119"/>
      <c r="M30" s="117"/>
      <c r="N30" s="119"/>
      <c r="O30" s="131"/>
      <c r="P30" s="131"/>
      <c r="Q30" s="131"/>
      <c r="R30" s="131"/>
      <c r="S30" s="131"/>
      <c r="T30" s="117"/>
      <c r="U30" s="119"/>
    </row>
    <row r="31" spans="1:21" ht="35.1" customHeight="1" x14ac:dyDescent="0.3">
      <c r="A31" s="132"/>
      <c r="B31" s="119"/>
      <c r="C31" s="131"/>
      <c r="D31" s="117"/>
      <c r="E31" s="118"/>
      <c r="F31" s="118"/>
      <c r="G31" s="119"/>
      <c r="H31" s="117"/>
      <c r="I31" s="119"/>
      <c r="J31" s="117"/>
      <c r="K31" s="118"/>
      <c r="L31" s="119"/>
      <c r="M31" s="117"/>
      <c r="N31" s="119"/>
      <c r="O31" s="131"/>
      <c r="P31" s="131"/>
      <c r="Q31" s="131"/>
      <c r="R31" s="131"/>
      <c r="S31" s="131"/>
      <c r="T31" s="117"/>
      <c r="U31" s="119"/>
    </row>
    <row r="32" spans="1:21" ht="27.6" customHeight="1" x14ac:dyDescent="0.3">
      <c r="A32" s="146" t="s">
        <v>328</v>
      </c>
      <c r="B32" s="133" t="s">
        <v>26</v>
      </c>
      <c r="C32" s="134"/>
      <c r="D32" s="134" t="s">
        <v>27</v>
      </c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</row>
    <row r="33" spans="1:21" ht="125.25" customHeight="1" x14ac:dyDescent="0.3">
      <c r="A33" s="132"/>
      <c r="B33" s="119" t="s">
        <v>28</v>
      </c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</row>
    <row r="34" spans="1:21" ht="125.25" customHeight="1" x14ac:dyDescent="0.3">
      <c r="A34" s="132"/>
      <c r="B34" s="119" t="s">
        <v>29</v>
      </c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</row>
    <row r="35" spans="1:21" ht="279.75" customHeight="1" x14ac:dyDescent="0.3">
      <c r="A35" s="12" t="s">
        <v>30</v>
      </c>
      <c r="B35" s="2" t="s">
        <v>31</v>
      </c>
      <c r="C35" s="2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</row>
    <row r="36" spans="1:21" ht="24.95" customHeight="1" x14ac:dyDescent="0.3">
      <c r="A36" s="132" t="s">
        <v>11</v>
      </c>
      <c r="B36" s="132"/>
      <c r="C36" s="132"/>
      <c r="D36" s="10"/>
      <c r="E36" s="6" t="s">
        <v>56</v>
      </c>
      <c r="F36" s="6"/>
      <c r="G36" s="6"/>
      <c r="H36" s="6"/>
      <c r="I36" s="6"/>
      <c r="J36" s="6"/>
      <c r="K36" s="6"/>
      <c r="L36" s="6"/>
      <c r="M36" s="6" t="s">
        <v>57</v>
      </c>
      <c r="N36" s="6"/>
      <c r="O36" s="6"/>
      <c r="P36" s="6"/>
      <c r="Q36" s="6"/>
      <c r="R36" s="6"/>
      <c r="S36" s="6"/>
      <c r="T36" s="6"/>
      <c r="U36" s="7"/>
    </row>
    <row r="37" spans="1:21" ht="24.95" hidden="1" customHeight="1" x14ac:dyDescent="0.3">
      <c r="A37" s="132"/>
      <c r="B37" s="132"/>
      <c r="C37" s="132"/>
      <c r="D37" s="23" t="b">
        <v>0</v>
      </c>
      <c r="L37" s="23" t="b">
        <v>0</v>
      </c>
      <c r="U37" s="30"/>
    </row>
    <row r="38" spans="1:21" ht="22.5" customHeight="1" x14ac:dyDescent="0.3">
      <c r="A38" s="132"/>
      <c r="B38" s="132"/>
      <c r="C38" s="132"/>
      <c r="D38" s="11"/>
      <c r="E38" s="8" t="s">
        <v>58</v>
      </c>
      <c r="F38" s="8"/>
      <c r="G38" s="8"/>
      <c r="H38" s="8"/>
      <c r="I38" s="8"/>
      <c r="J38" s="8"/>
      <c r="K38" s="8"/>
      <c r="L38" s="8"/>
      <c r="M38" s="8" t="s">
        <v>59</v>
      </c>
      <c r="N38" s="8"/>
      <c r="O38" s="8"/>
      <c r="P38" s="8"/>
      <c r="Q38" s="8"/>
      <c r="R38" s="8"/>
      <c r="S38" s="8"/>
      <c r="T38" s="8"/>
      <c r="U38" s="9"/>
    </row>
    <row r="39" spans="1:21" ht="22.5" hidden="1" customHeight="1" x14ac:dyDescent="0.3">
      <c r="A39" s="143" t="str">
        <f>IF(D37=TRUE,"사례관리 대상",IF(L37=TRUE,"서비스 단순 이용자",IF(D39=TRUE,"타기관의뢰",IF(L39=TRUE,"미선정",""))))</f>
        <v>타기관의뢰</v>
      </c>
      <c r="B39" s="144"/>
      <c r="C39" s="145"/>
      <c r="D39" s="23" t="b">
        <v>1</v>
      </c>
      <c r="L39" s="23" t="b">
        <v>0</v>
      </c>
    </row>
  </sheetData>
  <mergeCells count="86">
    <mergeCell ref="L18:M18"/>
    <mergeCell ref="N18:T18"/>
    <mergeCell ref="B30:C30"/>
    <mergeCell ref="D30:G30"/>
    <mergeCell ref="H30:I30"/>
    <mergeCell ref="J30:L30"/>
    <mergeCell ref="M30:N30"/>
    <mergeCell ref="H26:I26"/>
    <mergeCell ref="H27:I27"/>
    <mergeCell ref="H28:I28"/>
    <mergeCell ref="H29:I29"/>
    <mergeCell ref="O29:Q29"/>
    <mergeCell ref="R29:S29"/>
    <mergeCell ref="T29:U29"/>
    <mergeCell ref="J29:L29"/>
    <mergeCell ref="M29:N29"/>
    <mergeCell ref="D26:G26"/>
    <mergeCell ref="D27:G27"/>
    <mergeCell ref="D28:G28"/>
    <mergeCell ref="D29:G29"/>
    <mergeCell ref="D31:G31"/>
    <mergeCell ref="P10:U10"/>
    <mergeCell ref="P11:U11"/>
    <mergeCell ref="M10:O10"/>
    <mergeCell ref="M11:O11"/>
    <mergeCell ref="B10:L10"/>
    <mergeCell ref="B11:L11"/>
    <mergeCell ref="A36:C38"/>
    <mergeCell ref="A39:C39"/>
    <mergeCell ref="R31:S31"/>
    <mergeCell ref="T31:U31"/>
    <mergeCell ref="A32:A34"/>
    <mergeCell ref="B32:C32"/>
    <mergeCell ref="D32:U32"/>
    <mergeCell ref="B33:C33"/>
    <mergeCell ref="D33:U33"/>
    <mergeCell ref="B34:C34"/>
    <mergeCell ref="D34:U34"/>
    <mergeCell ref="B31:C31"/>
    <mergeCell ref="H31:I31"/>
    <mergeCell ref="B28:C28"/>
    <mergeCell ref="O28:Q28"/>
    <mergeCell ref="J28:L28"/>
    <mergeCell ref="M28:N28"/>
    <mergeCell ref="D35:U35"/>
    <mergeCell ref="R26:S26"/>
    <mergeCell ref="T26:U26"/>
    <mergeCell ref="O31:Q31"/>
    <mergeCell ref="R27:S27"/>
    <mergeCell ref="T27:U27"/>
    <mergeCell ref="R28:S28"/>
    <mergeCell ref="T28:U28"/>
    <mergeCell ref="R30:S30"/>
    <mergeCell ref="T30:U30"/>
    <mergeCell ref="O27:Q27"/>
    <mergeCell ref="B29:C29"/>
    <mergeCell ref="P9:Q9"/>
    <mergeCell ref="A14:A16"/>
    <mergeCell ref="A18:A20"/>
    <mergeCell ref="A22:A24"/>
    <mergeCell ref="A26:A31"/>
    <mergeCell ref="B26:C26"/>
    <mergeCell ref="J26:L26"/>
    <mergeCell ref="J31:L31"/>
    <mergeCell ref="M26:N26"/>
    <mergeCell ref="M31:N31"/>
    <mergeCell ref="O30:Q30"/>
    <mergeCell ref="O26:Q26"/>
    <mergeCell ref="B27:C27"/>
    <mergeCell ref="J27:L27"/>
    <mergeCell ref="M27:N27"/>
    <mergeCell ref="E5:F5"/>
    <mergeCell ref="I5:J5"/>
    <mergeCell ref="R6:U6"/>
    <mergeCell ref="I8:J8"/>
    <mergeCell ref="K8:M8"/>
    <mergeCell ref="N8:O8"/>
    <mergeCell ref="P8:Q8"/>
    <mergeCell ref="B8:H8"/>
    <mergeCell ref="I4:J4"/>
    <mergeCell ref="T4:U4"/>
    <mergeCell ref="B3:D3"/>
    <mergeCell ref="E3:I3"/>
    <mergeCell ref="J3:O3"/>
    <mergeCell ref="P3:Q3"/>
    <mergeCell ref="R3:U3"/>
  </mergeCells>
  <phoneticPr fontId="1" type="noConversion"/>
  <printOptions horizontalCentered="1"/>
  <pageMargins left="0.39370078740157483" right="0.19685039370078741" top="0.74803149606299213" bottom="0.41" header="0.31496062992125984" footer="0.17"/>
  <pageSetup paperSize="9" scale="83" orientation="portrait" horizontalDpi="4294967293" r:id="rId1"/>
  <rowBreaks count="1" manualBreakCount="1">
    <brk id="31" max="2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4" name="Check Box 1">
              <controlPr defaultSize="0" autoFill="0" autoLine="0" autoPict="0">
                <anchor moveWithCells="1">
                  <from>
                    <xdr:col>1</xdr:col>
                    <xdr:colOff>47625</xdr:colOff>
                    <xdr:row>3</xdr:row>
                    <xdr:rowOff>76200</xdr:rowOff>
                  </from>
                  <to>
                    <xdr:col>1</xdr:col>
                    <xdr:colOff>285750</xdr:colOff>
                    <xdr:row>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3" r:id="rId5" name="Check Box 3">
              <controlPr defaultSize="0" autoFill="0" autoLine="0" autoPict="0">
                <anchor moveWithCells="1">
                  <from>
                    <xdr:col>10</xdr:col>
                    <xdr:colOff>47625</xdr:colOff>
                    <xdr:row>3</xdr:row>
                    <xdr:rowOff>76200</xdr:rowOff>
                  </from>
                  <to>
                    <xdr:col>11</xdr:col>
                    <xdr:colOff>19050</xdr:colOff>
                    <xdr:row>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4" r:id="rId6" name="Check Box 4">
              <controlPr defaultSize="0" autoFill="0" autoLine="0" autoPict="0">
                <anchor moveWithCells="1">
                  <from>
                    <xdr:col>12</xdr:col>
                    <xdr:colOff>19050</xdr:colOff>
                    <xdr:row>3</xdr:row>
                    <xdr:rowOff>76200</xdr:rowOff>
                  </from>
                  <to>
                    <xdr:col>12</xdr:col>
                    <xdr:colOff>247650</xdr:colOff>
                    <xdr:row>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5" r:id="rId7" name="Check Box 5">
              <controlPr defaultSize="0" autoFill="0" autoLine="0" autoPict="0">
                <anchor moveWithCells="1">
                  <from>
                    <xdr:col>17</xdr:col>
                    <xdr:colOff>47625</xdr:colOff>
                    <xdr:row>3</xdr:row>
                    <xdr:rowOff>76200</xdr:rowOff>
                  </from>
                  <to>
                    <xdr:col>18</xdr:col>
                    <xdr:colOff>0</xdr:colOff>
                    <xdr:row>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6" r:id="rId8" name="Check Box 6">
              <controlPr defaultSize="0" autoFill="0" autoLine="0" autoPict="0">
                <anchor moveWithCells="1">
                  <from>
                    <xdr:col>1</xdr:col>
                    <xdr:colOff>47625</xdr:colOff>
                    <xdr:row>5</xdr:row>
                    <xdr:rowOff>76200</xdr:rowOff>
                  </from>
                  <to>
                    <xdr:col>1</xdr:col>
                    <xdr:colOff>285750</xdr:colOff>
                    <xdr:row>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7" r:id="rId9" name="Check Box 7">
              <controlPr defaultSize="0" autoFill="0" autoLine="0" autoPict="0">
                <anchor moveWithCells="1">
                  <from>
                    <xdr:col>10</xdr:col>
                    <xdr:colOff>47625</xdr:colOff>
                    <xdr:row>5</xdr:row>
                    <xdr:rowOff>76200</xdr:rowOff>
                  </from>
                  <to>
                    <xdr:col>11</xdr:col>
                    <xdr:colOff>19050</xdr:colOff>
                    <xdr:row>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8" r:id="rId10" name="Check Box 8">
              <controlPr defaultSize="0" autoFill="0" autoLine="0" autoPict="0">
                <anchor moveWithCells="1">
                  <from>
                    <xdr:col>8</xdr:col>
                    <xdr:colOff>47625</xdr:colOff>
                    <xdr:row>5</xdr:row>
                    <xdr:rowOff>76200</xdr:rowOff>
                  </from>
                  <to>
                    <xdr:col>9</xdr:col>
                    <xdr:colOff>0</xdr:colOff>
                    <xdr:row>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9" r:id="rId11" name="Check Box 9">
              <controlPr defaultSize="0" autoFill="0" autoLine="0" autoPict="0">
                <anchor moveWithCells="1">
                  <from>
                    <xdr:col>15</xdr:col>
                    <xdr:colOff>47625</xdr:colOff>
                    <xdr:row>5</xdr:row>
                    <xdr:rowOff>76200</xdr:rowOff>
                  </from>
                  <to>
                    <xdr:col>15</xdr:col>
                    <xdr:colOff>285750</xdr:colOff>
                    <xdr:row>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0" r:id="rId12" name="Check Box 10">
              <controlPr defaultSize="0" autoFill="0" autoLine="0" autoPict="0">
                <anchor moveWithCells="1">
                  <from>
                    <xdr:col>15</xdr:col>
                    <xdr:colOff>47625</xdr:colOff>
                    <xdr:row>3</xdr:row>
                    <xdr:rowOff>76200</xdr:rowOff>
                  </from>
                  <to>
                    <xdr:col>15</xdr:col>
                    <xdr:colOff>285750</xdr:colOff>
                    <xdr:row>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1" r:id="rId13" name="Check Box 11">
              <controlPr defaultSize="0" autoFill="0" autoLine="0" autoPict="0">
                <anchor moveWithCells="1">
                  <from>
                    <xdr:col>17</xdr:col>
                    <xdr:colOff>47625</xdr:colOff>
                    <xdr:row>7</xdr:row>
                    <xdr:rowOff>76200</xdr:rowOff>
                  </from>
                  <to>
                    <xdr:col>18</xdr:col>
                    <xdr:colOff>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2" r:id="rId14" name="Check Box 12">
              <controlPr defaultSize="0" autoFill="0" autoLine="0" autoPict="0">
                <anchor moveWithCells="1">
                  <from>
                    <xdr:col>19</xdr:col>
                    <xdr:colOff>47625</xdr:colOff>
                    <xdr:row>7</xdr:row>
                    <xdr:rowOff>76200</xdr:rowOff>
                  </from>
                  <to>
                    <xdr:col>20</xdr:col>
                    <xdr:colOff>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3" r:id="rId15" name="Check Box 13">
              <controlPr defaultSize="0" autoFill="0" autoLine="0" autoPict="0">
                <anchor moveWithCells="1">
                  <from>
                    <xdr:col>1</xdr:col>
                    <xdr:colOff>47625</xdr:colOff>
                    <xdr:row>11</xdr:row>
                    <xdr:rowOff>95250</xdr:rowOff>
                  </from>
                  <to>
                    <xdr:col>1</xdr:col>
                    <xdr:colOff>285750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4" r:id="rId16" name="Check Box 14">
              <controlPr defaultSize="0" autoFill="0" autoLine="0" autoPict="0">
                <anchor moveWithCells="1">
                  <from>
                    <xdr:col>5</xdr:col>
                    <xdr:colOff>47625</xdr:colOff>
                    <xdr:row>11</xdr:row>
                    <xdr:rowOff>95250</xdr:rowOff>
                  </from>
                  <to>
                    <xdr:col>5</xdr:col>
                    <xdr:colOff>285750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5" r:id="rId17" name="Check Box 15">
              <controlPr defaultSize="0" autoFill="0" autoLine="0" autoPict="0">
                <anchor moveWithCells="1">
                  <from>
                    <xdr:col>10</xdr:col>
                    <xdr:colOff>66675</xdr:colOff>
                    <xdr:row>11</xdr:row>
                    <xdr:rowOff>95250</xdr:rowOff>
                  </from>
                  <to>
                    <xdr:col>11</xdr:col>
                    <xdr:colOff>38100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6" r:id="rId18" name="Check Box 16">
              <controlPr defaultSize="0" autoFill="0" autoLine="0" autoPict="0">
                <anchor moveWithCells="1">
                  <from>
                    <xdr:col>13</xdr:col>
                    <xdr:colOff>123825</xdr:colOff>
                    <xdr:row>11</xdr:row>
                    <xdr:rowOff>95250</xdr:rowOff>
                  </from>
                  <to>
                    <xdr:col>14</xdr:col>
                    <xdr:colOff>19050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7" r:id="rId19" name="Check Box 17">
              <controlPr defaultSize="0" autoFill="0" autoLine="0" autoPict="0">
                <anchor moveWithCells="1">
                  <from>
                    <xdr:col>17</xdr:col>
                    <xdr:colOff>47625</xdr:colOff>
                    <xdr:row>11</xdr:row>
                    <xdr:rowOff>95250</xdr:rowOff>
                  </from>
                  <to>
                    <xdr:col>18</xdr:col>
                    <xdr:colOff>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8" r:id="rId20" name="Check Box 18">
              <controlPr defaultSize="0" autoFill="0" autoLine="0" autoPict="0">
                <anchor moveWithCells="1">
                  <from>
                    <xdr:col>1</xdr:col>
                    <xdr:colOff>47625</xdr:colOff>
                    <xdr:row>13</xdr:row>
                    <xdr:rowOff>85725</xdr:rowOff>
                  </from>
                  <to>
                    <xdr:col>1</xdr:col>
                    <xdr:colOff>285750</xdr:colOff>
                    <xdr:row>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9" r:id="rId21" name="Check Box 19">
              <controlPr defaultSize="0" autoFill="0" autoLine="0" autoPict="0">
                <anchor moveWithCells="1">
                  <from>
                    <xdr:col>6</xdr:col>
                    <xdr:colOff>9525</xdr:colOff>
                    <xdr:row>13</xdr:row>
                    <xdr:rowOff>85725</xdr:rowOff>
                  </from>
                  <to>
                    <xdr:col>7</xdr:col>
                    <xdr:colOff>9525</xdr:colOff>
                    <xdr:row>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0" r:id="rId22" name="Check Box 20">
              <controlPr defaultSize="0" autoFill="0" autoLine="0" autoPict="0">
                <anchor moveWithCells="1">
                  <from>
                    <xdr:col>10</xdr:col>
                    <xdr:colOff>47625</xdr:colOff>
                    <xdr:row>13</xdr:row>
                    <xdr:rowOff>85725</xdr:rowOff>
                  </from>
                  <to>
                    <xdr:col>11</xdr:col>
                    <xdr:colOff>19050</xdr:colOff>
                    <xdr:row>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1" r:id="rId23" name="Check Box 21">
              <controlPr defaultSize="0" autoFill="0" autoLine="0" autoPict="0">
                <anchor moveWithCells="1">
                  <from>
                    <xdr:col>13</xdr:col>
                    <xdr:colOff>47625</xdr:colOff>
                    <xdr:row>13</xdr:row>
                    <xdr:rowOff>85725</xdr:rowOff>
                  </from>
                  <to>
                    <xdr:col>13</xdr:col>
                    <xdr:colOff>285750</xdr:colOff>
                    <xdr:row>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2" r:id="rId24" name="Check Box 22">
              <controlPr defaultSize="0" autoFill="0" autoLine="0" autoPict="0">
                <anchor moveWithCells="1">
                  <from>
                    <xdr:col>17</xdr:col>
                    <xdr:colOff>47625</xdr:colOff>
                    <xdr:row>13</xdr:row>
                    <xdr:rowOff>85725</xdr:rowOff>
                  </from>
                  <to>
                    <xdr:col>18</xdr:col>
                    <xdr:colOff>0</xdr:colOff>
                    <xdr:row>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3" r:id="rId25" name="Check Box 23">
              <controlPr defaultSize="0" autoFill="0" autoLine="0" autoPict="0">
                <anchor moveWithCells="1">
                  <from>
                    <xdr:col>1</xdr:col>
                    <xdr:colOff>47625</xdr:colOff>
                    <xdr:row>15</xdr:row>
                    <xdr:rowOff>85725</xdr:rowOff>
                  </from>
                  <to>
                    <xdr:col>1</xdr:col>
                    <xdr:colOff>285750</xdr:colOff>
                    <xdr:row>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4" r:id="rId26" name="Check Box 24">
              <controlPr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85725</xdr:rowOff>
                  </from>
                  <to>
                    <xdr:col>6</xdr:col>
                    <xdr:colOff>238125</xdr:colOff>
                    <xdr:row>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5" r:id="rId27" name="Check Box 25">
              <controlPr defaultSize="0" autoFill="0" autoLine="0" autoPict="0">
                <anchor moveWithCells="1">
                  <from>
                    <xdr:col>10</xdr:col>
                    <xdr:colOff>47625</xdr:colOff>
                    <xdr:row>15</xdr:row>
                    <xdr:rowOff>85725</xdr:rowOff>
                  </from>
                  <to>
                    <xdr:col>11</xdr:col>
                    <xdr:colOff>19050</xdr:colOff>
                    <xdr:row>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6" r:id="rId28" name="Check Box 26">
              <controlPr defaultSize="0" autoFill="0" autoLine="0" autoPict="0">
                <anchor moveWithCells="1">
                  <from>
                    <xdr:col>1</xdr:col>
                    <xdr:colOff>47625</xdr:colOff>
                    <xdr:row>17</xdr:row>
                    <xdr:rowOff>95250</xdr:rowOff>
                  </from>
                  <to>
                    <xdr:col>1</xdr:col>
                    <xdr:colOff>285750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7" r:id="rId29" name="Check Box 27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95250</xdr:rowOff>
                  </from>
                  <to>
                    <xdr:col>5</xdr:col>
                    <xdr:colOff>276225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8" r:id="rId30" name="Check Box 28">
              <controlPr defaultSize="0" autoFill="0" autoLine="0" autoPict="0">
                <anchor moveWithCells="1">
                  <from>
                    <xdr:col>8</xdr:col>
                    <xdr:colOff>95250</xdr:colOff>
                    <xdr:row>17</xdr:row>
                    <xdr:rowOff>95250</xdr:rowOff>
                  </from>
                  <to>
                    <xdr:col>9</xdr:col>
                    <xdr:colOff>38100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9" r:id="rId31" name="Check Box 29">
              <controlPr defaultSize="0" autoFill="0" autoLine="0" autoPict="0">
                <anchor moveWithCells="1">
                  <from>
                    <xdr:col>11</xdr:col>
                    <xdr:colOff>9525</xdr:colOff>
                    <xdr:row>17</xdr:row>
                    <xdr:rowOff>95250</xdr:rowOff>
                  </from>
                  <to>
                    <xdr:col>11</xdr:col>
                    <xdr:colOff>247650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0" r:id="rId32" name="Check Box 30">
              <controlPr defaultSize="0" autoFill="0" autoLine="0" autoPict="0">
                <anchor moveWithCells="1">
                  <from>
                    <xdr:col>1</xdr:col>
                    <xdr:colOff>47625</xdr:colOff>
                    <xdr:row>21</xdr:row>
                    <xdr:rowOff>85725</xdr:rowOff>
                  </from>
                  <to>
                    <xdr:col>1</xdr:col>
                    <xdr:colOff>285750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1" r:id="rId33" name="Check Box 31">
              <controlPr defaultSize="0" autoFill="0" autoLine="0" autoPict="0">
                <anchor moveWithCells="1">
                  <from>
                    <xdr:col>3</xdr:col>
                    <xdr:colOff>200025</xdr:colOff>
                    <xdr:row>21</xdr:row>
                    <xdr:rowOff>85725</xdr:rowOff>
                  </from>
                  <to>
                    <xdr:col>5</xdr:col>
                    <xdr:colOff>47625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2" r:id="rId34" name="Check Box 32">
              <controlPr defaultSize="0" autoFill="0" autoLine="0" autoPict="0">
                <anchor moveWithCells="1">
                  <from>
                    <xdr:col>7</xdr:col>
                    <xdr:colOff>285750</xdr:colOff>
                    <xdr:row>21</xdr:row>
                    <xdr:rowOff>85725</xdr:rowOff>
                  </from>
                  <to>
                    <xdr:col>8</xdr:col>
                    <xdr:colOff>47625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3" r:id="rId35" name="Check Box 33">
              <controlPr defaultSize="0" autoFill="0" autoLine="0" autoPict="0">
                <anchor moveWithCells="1">
                  <from>
                    <xdr:col>10</xdr:col>
                    <xdr:colOff>47625</xdr:colOff>
                    <xdr:row>21</xdr:row>
                    <xdr:rowOff>85725</xdr:rowOff>
                  </from>
                  <to>
                    <xdr:col>11</xdr:col>
                    <xdr:colOff>19050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4" r:id="rId36" name="Check Box 34">
              <controlPr defaultSize="0" autoFill="0" autoLine="0" autoPict="0">
                <anchor moveWithCells="1">
                  <from>
                    <xdr:col>14</xdr:col>
                    <xdr:colOff>47625</xdr:colOff>
                    <xdr:row>21</xdr:row>
                    <xdr:rowOff>85725</xdr:rowOff>
                  </from>
                  <to>
                    <xdr:col>14</xdr:col>
                    <xdr:colOff>285750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5" r:id="rId37" name="Check Box 35">
              <controlPr defaultSize="0" autoFill="0" autoLine="0" autoPict="0">
                <anchor moveWithCells="1">
                  <from>
                    <xdr:col>3</xdr:col>
                    <xdr:colOff>47625</xdr:colOff>
                    <xdr:row>35</xdr:row>
                    <xdr:rowOff>38100</xdr:rowOff>
                  </from>
                  <to>
                    <xdr:col>4</xdr:col>
                    <xdr:colOff>0</xdr:colOff>
                    <xdr:row>35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6" r:id="rId38" name="Check Box 36">
              <controlPr defaultSize="0" autoFill="0" autoLine="0" autoPict="0">
                <anchor moveWithCells="1">
                  <from>
                    <xdr:col>11</xdr:col>
                    <xdr:colOff>47625</xdr:colOff>
                    <xdr:row>35</xdr:row>
                    <xdr:rowOff>38100</xdr:rowOff>
                  </from>
                  <to>
                    <xdr:col>11</xdr:col>
                    <xdr:colOff>285750</xdr:colOff>
                    <xdr:row>35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7" r:id="rId39" name="Check Box 37">
              <controlPr defaultSize="0" autoFill="0" autoLine="0" autoPict="0">
                <anchor moveWithCells="1">
                  <from>
                    <xdr:col>3</xdr:col>
                    <xdr:colOff>47625</xdr:colOff>
                    <xdr:row>37</xdr:row>
                    <xdr:rowOff>38100</xdr:rowOff>
                  </from>
                  <to>
                    <xdr:col>4</xdr:col>
                    <xdr:colOff>0</xdr:colOff>
                    <xdr:row>37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8" r:id="rId40" name="Check Box 38">
              <controlPr defaultSize="0" autoFill="0" autoLine="0" autoPict="0">
                <anchor moveWithCells="1">
                  <from>
                    <xdr:col>11</xdr:col>
                    <xdr:colOff>47625</xdr:colOff>
                    <xdr:row>37</xdr:row>
                    <xdr:rowOff>38100</xdr:rowOff>
                  </from>
                  <to>
                    <xdr:col>11</xdr:col>
                    <xdr:colOff>285750</xdr:colOff>
                    <xdr:row>37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41" name="Check Box 2">
              <controlPr defaultSize="0" autoFill="0" autoLine="0" autoPict="0">
                <anchor moveWithCells="1">
                  <from>
                    <xdr:col>3</xdr:col>
                    <xdr:colOff>47625</xdr:colOff>
                    <xdr:row>3</xdr:row>
                    <xdr:rowOff>76200</xdr:rowOff>
                  </from>
                  <to>
                    <xdr:col>4</xdr:col>
                    <xdr:colOff>0</xdr:colOff>
                    <xdr:row>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9" r:id="rId42" name="Check Box 39">
              <controlPr defaultSize="0" autoFill="0" autoLine="0" autoPict="0">
                <anchor moveWithCells="1">
                  <from>
                    <xdr:col>6</xdr:col>
                    <xdr:colOff>47625</xdr:colOff>
                    <xdr:row>3</xdr:row>
                    <xdr:rowOff>76200</xdr:rowOff>
                  </from>
                  <to>
                    <xdr:col>7</xdr:col>
                    <xdr:colOff>47625</xdr:colOff>
                    <xdr:row>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0" r:id="rId43" name="Check Box 40">
              <controlPr defaultSize="0" autoFill="0" autoLine="0" autoPict="0">
                <anchor moveWithCells="1">
                  <from>
                    <xdr:col>8</xdr:col>
                    <xdr:colOff>85725</xdr:colOff>
                    <xdr:row>11</xdr:row>
                    <xdr:rowOff>95250</xdr:rowOff>
                  </from>
                  <to>
                    <xdr:col>9</xdr:col>
                    <xdr:colOff>28575</xdr:colOff>
                    <xdr:row>11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"/>
  <sheetViews>
    <sheetView workbookViewId="0">
      <selection sqref="A1:B1"/>
    </sheetView>
  </sheetViews>
  <sheetFormatPr defaultRowHeight="16.5" x14ac:dyDescent="0.3"/>
  <cols>
    <col min="2" max="2" width="73.625" customWidth="1"/>
  </cols>
  <sheetData>
    <row r="1" spans="1:2" ht="28.5" customHeight="1" x14ac:dyDescent="0.3">
      <c r="A1" s="194" t="s">
        <v>74</v>
      </c>
      <c r="B1" s="194"/>
    </row>
    <row r="2" spans="1:2" ht="62.25" customHeight="1" x14ac:dyDescent="0.3">
      <c r="A2" s="195" t="s">
        <v>75</v>
      </c>
      <c r="B2" s="196"/>
    </row>
    <row r="3" spans="1:2" ht="30.75" customHeight="1" x14ac:dyDescent="0.3">
      <c r="A3" s="197" t="s">
        <v>118</v>
      </c>
      <c r="B3" s="198"/>
    </row>
    <row r="4" spans="1:2" ht="27.75" customHeight="1" x14ac:dyDescent="0.3">
      <c r="A4" s="150" t="s">
        <v>117</v>
      </c>
      <c r="B4" s="151"/>
    </row>
    <row r="5" spans="1:2" x14ac:dyDescent="0.3">
      <c r="A5" s="199" t="s">
        <v>115</v>
      </c>
      <c r="B5" s="200"/>
    </row>
    <row r="6" spans="1:2" ht="51.75" customHeight="1" x14ac:dyDescent="0.3">
      <c r="A6" s="150" t="s">
        <v>116</v>
      </c>
      <c r="B6" s="151"/>
    </row>
    <row r="7" spans="1:2" ht="28.5" customHeight="1" x14ac:dyDescent="0.3">
      <c r="A7" s="150" t="s">
        <v>119</v>
      </c>
      <c r="B7" s="151"/>
    </row>
    <row r="8" spans="1:2" x14ac:dyDescent="0.3">
      <c r="A8" s="150" t="s">
        <v>76</v>
      </c>
      <c r="B8" s="151"/>
    </row>
    <row r="9" spans="1:2" x14ac:dyDescent="0.3">
      <c r="A9" s="148" t="s">
        <v>77</v>
      </c>
      <c r="B9" s="149"/>
    </row>
    <row r="10" spans="1:2" x14ac:dyDescent="0.3">
      <c r="A10" s="148" t="s">
        <v>78</v>
      </c>
      <c r="B10" s="149"/>
    </row>
    <row r="11" spans="1:2" x14ac:dyDescent="0.3">
      <c r="A11" s="148" t="s">
        <v>79</v>
      </c>
      <c r="B11" s="149"/>
    </row>
    <row r="12" spans="1:2" x14ac:dyDescent="0.3">
      <c r="A12" s="192" t="s">
        <v>80</v>
      </c>
      <c r="B12" s="193"/>
    </row>
    <row r="13" spans="1:2" ht="25.5" customHeight="1" x14ac:dyDescent="0.3">
      <c r="A13" s="186" t="s">
        <v>81</v>
      </c>
      <c r="B13" s="187"/>
    </row>
    <row r="14" spans="1:2" ht="25.5" customHeight="1" x14ac:dyDescent="0.3">
      <c r="A14" s="188" t="s">
        <v>82</v>
      </c>
      <c r="B14" s="189"/>
    </row>
    <row r="15" spans="1:2" ht="17.25" customHeight="1" x14ac:dyDescent="0.3">
      <c r="A15" s="190" t="s">
        <v>120</v>
      </c>
      <c r="B15" s="191"/>
    </row>
    <row r="16" spans="1:2" ht="17.25" customHeight="1" x14ac:dyDescent="0.3">
      <c r="A16" s="190" t="s">
        <v>83</v>
      </c>
      <c r="B16" s="191"/>
    </row>
    <row r="17" spans="1:2" ht="17.25" customHeight="1" x14ac:dyDescent="0.3">
      <c r="A17" s="178" t="s">
        <v>84</v>
      </c>
      <c r="B17" s="179"/>
    </row>
    <row r="18" spans="1:2" ht="28.5" customHeight="1" x14ac:dyDescent="0.3">
      <c r="A18" s="162" t="s">
        <v>85</v>
      </c>
      <c r="B18" s="163"/>
    </row>
    <row r="19" spans="1:2" x14ac:dyDescent="0.3">
      <c r="A19" s="150" t="s">
        <v>121</v>
      </c>
      <c r="B19" s="151"/>
    </row>
    <row r="20" spans="1:2" x14ac:dyDescent="0.3">
      <c r="A20" s="180" t="s">
        <v>122</v>
      </c>
      <c r="B20" s="181"/>
    </row>
    <row r="21" spans="1:2" ht="15" customHeight="1" x14ac:dyDescent="0.3">
      <c r="A21" s="186" t="s">
        <v>86</v>
      </c>
      <c r="B21" s="187"/>
    </row>
    <row r="22" spans="1:2" ht="15" customHeight="1" x14ac:dyDescent="0.3">
      <c r="A22" s="168" t="s">
        <v>87</v>
      </c>
      <c r="B22" s="169"/>
    </row>
    <row r="23" spans="1:2" ht="15" customHeight="1" x14ac:dyDescent="0.3">
      <c r="A23" s="188" t="s">
        <v>88</v>
      </c>
      <c r="B23" s="189"/>
    </row>
    <row r="24" spans="1:2" ht="15" customHeight="1" x14ac:dyDescent="0.3">
      <c r="A24" s="168" t="s">
        <v>87</v>
      </c>
      <c r="B24" s="169"/>
    </row>
    <row r="25" spans="1:2" ht="15" customHeight="1" x14ac:dyDescent="0.3">
      <c r="A25" s="178" t="s">
        <v>84</v>
      </c>
      <c r="B25" s="179"/>
    </row>
    <row r="26" spans="1:2" ht="17.25" customHeight="1" x14ac:dyDescent="0.3">
      <c r="A26" s="162" t="s">
        <v>89</v>
      </c>
      <c r="B26" s="163"/>
    </row>
    <row r="27" spans="1:2" ht="19.5" customHeight="1" x14ac:dyDescent="0.3">
      <c r="A27" s="150" t="s">
        <v>90</v>
      </c>
      <c r="B27" s="151"/>
    </row>
    <row r="28" spans="1:2" ht="19.5" customHeight="1" x14ac:dyDescent="0.3">
      <c r="A28" s="180" t="s">
        <v>91</v>
      </c>
      <c r="B28" s="181"/>
    </row>
    <row r="29" spans="1:2" ht="23.25" customHeight="1" x14ac:dyDescent="0.3">
      <c r="A29" s="182" t="s">
        <v>92</v>
      </c>
      <c r="B29" s="183"/>
    </row>
    <row r="30" spans="1:2" ht="21" customHeight="1" x14ac:dyDescent="0.3">
      <c r="A30" s="184" t="s">
        <v>84</v>
      </c>
      <c r="B30" s="185"/>
    </row>
    <row r="31" spans="1:2" ht="24.75" customHeight="1" x14ac:dyDescent="0.3">
      <c r="A31" s="162" t="s">
        <v>93</v>
      </c>
      <c r="B31" s="163"/>
    </row>
    <row r="32" spans="1:2" ht="29.25" customHeight="1" x14ac:dyDescent="0.3">
      <c r="A32" s="152" t="s">
        <v>94</v>
      </c>
      <c r="B32" s="153"/>
    </row>
    <row r="33" spans="1:2" ht="21.75" customHeight="1" x14ac:dyDescent="0.3">
      <c r="A33" s="162" t="s">
        <v>95</v>
      </c>
      <c r="B33" s="163"/>
    </row>
    <row r="34" spans="1:2" x14ac:dyDescent="0.3">
      <c r="A34" s="150" t="s">
        <v>96</v>
      </c>
      <c r="B34" s="151"/>
    </row>
    <row r="35" spans="1:2" x14ac:dyDescent="0.3">
      <c r="A35" s="150" t="s">
        <v>97</v>
      </c>
      <c r="B35" s="151"/>
    </row>
    <row r="36" spans="1:2" x14ac:dyDescent="0.3">
      <c r="A36" s="152" t="s">
        <v>98</v>
      </c>
      <c r="B36" s="153"/>
    </row>
    <row r="37" spans="1:2" ht="18" customHeight="1" x14ac:dyDescent="0.3">
      <c r="A37" s="162" t="s">
        <v>99</v>
      </c>
      <c r="B37" s="163"/>
    </row>
    <row r="38" spans="1:2" x14ac:dyDescent="0.3">
      <c r="A38" s="150" t="s">
        <v>100</v>
      </c>
      <c r="B38" s="151"/>
    </row>
    <row r="39" spans="1:2" x14ac:dyDescent="0.3">
      <c r="A39" s="152" t="s">
        <v>101</v>
      </c>
      <c r="B39" s="153"/>
    </row>
    <row r="40" spans="1:2" ht="17.25" customHeight="1" x14ac:dyDescent="0.3">
      <c r="A40" s="164" t="s">
        <v>102</v>
      </c>
      <c r="B40" s="165"/>
    </row>
    <row r="41" spans="1:2" ht="17.25" customHeight="1" x14ac:dyDescent="0.3">
      <c r="A41" s="166" t="s">
        <v>103</v>
      </c>
      <c r="B41" s="167"/>
    </row>
    <row r="42" spans="1:2" ht="9.75" customHeight="1" x14ac:dyDescent="0.3">
      <c r="A42" s="168" t="s">
        <v>87</v>
      </c>
      <c r="B42" s="169"/>
    </row>
    <row r="43" spans="1:2" ht="18" customHeight="1" x14ac:dyDescent="0.3">
      <c r="A43" s="166" t="s">
        <v>104</v>
      </c>
      <c r="B43" s="167"/>
    </row>
    <row r="44" spans="1:2" ht="15.75" customHeight="1" x14ac:dyDescent="0.3">
      <c r="A44" s="170" t="s">
        <v>87</v>
      </c>
      <c r="B44" s="171"/>
    </row>
    <row r="45" spans="1:2" ht="27" customHeight="1" x14ac:dyDescent="0.3">
      <c r="A45" s="172" t="s">
        <v>105</v>
      </c>
      <c r="B45" s="173"/>
    </row>
    <row r="46" spans="1:2" ht="25.5" customHeight="1" x14ac:dyDescent="0.3">
      <c r="A46" s="174" t="s">
        <v>106</v>
      </c>
      <c r="B46" s="175"/>
    </row>
    <row r="47" spans="1:2" ht="28.5" x14ac:dyDescent="0.3">
      <c r="A47" s="39" t="s">
        <v>107</v>
      </c>
      <c r="B47" s="41" t="s">
        <v>123</v>
      </c>
    </row>
    <row r="48" spans="1:2" ht="28.5" x14ac:dyDescent="0.3">
      <c r="A48" s="39" t="s">
        <v>108</v>
      </c>
      <c r="B48" s="40" t="s">
        <v>109</v>
      </c>
    </row>
    <row r="49" spans="1:2" ht="28.5" x14ac:dyDescent="0.3">
      <c r="A49" s="39" t="s">
        <v>110</v>
      </c>
      <c r="B49" s="40" t="s">
        <v>109</v>
      </c>
    </row>
    <row r="50" spans="1:2" ht="25.5" customHeight="1" x14ac:dyDescent="0.3">
      <c r="A50" s="176" t="s">
        <v>111</v>
      </c>
      <c r="B50" s="177"/>
    </row>
    <row r="51" spans="1:2" x14ac:dyDescent="0.3">
      <c r="A51" s="148" t="s">
        <v>109</v>
      </c>
      <c r="B51" s="149"/>
    </row>
    <row r="52" spans="1:2" ht="43.5" customHeight="1" x14ac:dyDescent="0.3">
      <c r="A52" s="150" t="s">
        <v>112</v>
      </c>
      <c r="B52" s="151"/>
    </row>
    <row r="53" spans="1:2" x14ac:dyDescent="0.3">
      <c r="A53" s="154" t="s">
        <v>124</v>
      </c>
      <c r="B53" s="155"/>
    </row>
    <row r="54" spans="1:2" x14ac:dyDescent="0.3">
      <c r="A54" s="156" t="s">
        <v>109</v>
      </c>
      <c r="B54" s="157"/>
    </row>
    <row r="55" spans="1:2" ht="27" customHeight="1" x14ac:dyDescent="0.3">
      <c r="A55" s="158" t="s">
        <v>125</v>
      </c>
      <c r="B55" s="159"/>
    </row>
    <row r="56" spans="1:2" x14ac:dyDescent="0.3">
      <c r="A56" s="160" t="s">
        <v>109</v>
      </c>
      <c r="B56" s="161"/>
    </row>
    <row r="57" spans="1:2" ht="37.5" customHeight="1" x14ac:dyDescent="0.3">
      <c r="A57" s="158" t="s">
        <v>126</v>
      </c>
      <c r="B57" s="159"/>
    </row>
    <row r="58" spans="1:2" x14ac:dyDescent="0.3">
      <c r="A58" s="148" t="s">
        <v>109</v>
      </c>
      <c r="B58" s="149"/>
    </row>
    <row r="59" spans="1:2" x14ac:dyDescent="0.3">
      <c r="A59" s="150" t="s">
        <v>113</v>
      </c>
      <c r="B59" s="151"/>
    </row>
    <row r="60" spans="1:2" x14ac:dyDescent="0.3">
      <c r="A60" s="152" t="s">
        <v>114</v>
      </c>
      <c r="B60" s="153"/>
    </row>
  </sheetData>
  <mergeCells count="57">
    <mergeCell ref="A12:B12"/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24:B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36:B36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51:B51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50:B50"/>
    <mergeCell ref="A58:B58"/>
    <mergeCell ref="A59:B59"/>
    <mergeCell ref="A60:B60"/>
    <mergeCell ref="A52:B52"/>
    <mergeCell ref="A53:B53"/>
    <mergeCell ref="A54:B54"/>
    <mergeCell ref="A55:B55"/>
    <mergeCell ref="A56:B56"/>
    <mergeCell ref="A57:B57"/>
  </mergeCells>
  <phoneticPr fontId="1" type="noConversion"/>
  <pageMargins left="0.7" right="0.49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sqref="A1:C1"/>
    </sheetView>
  </sheetViews>
  <sheetFormatPr defaultRowHeight="16.5" x14ac:dyDescent="0.3"/>
  <cols>
    <col min="1" max="1" width="33.25" customWidth="1"/>
    <col min="2" max="2" width="20.625" customWidth="1"/>
    <col min="3" max="3" width="23.375" customWidth="1"/>
  </cols>
  <sheetData>
    <row r="1" spans="1:3" ht="20.25" x14ac:dyDescent="0.3">
      <c r="A1" s="210" t="s">
        <v>148</v>
      </c>
      <c r="B1" s="210"/>
      <c r="C1" s="210"/>
    </row>
    <row r="2" spans="1:3" x14ac:dyDescent="0.3">
      <c r="A2" s="42"/>
    </row>
    <row r="3" spans="1:3" x14ac:dyDescent="0.3">
      <c r="A3" s="43" t="s">
        <v>127</v>
      </c>
    </row>
    <row r="4" spans="1:3" ht="21.75" customHeight="1" x14ac:dyDescent="0.3">
      <c r="A4" s="44" t="s">
        <v>154</v>
      </c>
      <c r="B4" s="203" t="s">
        <v>128</v>
      </c>
      <c r="C4" s="204"/>
    </row>
    <row r="5" spans="1:3" ht="21.75" customHeight="1" x14ac:dyDescent="0.3">
      <c r="A5" s="44" t="s">
        <v>155</v>
      </c>
      <c r="B5" s="203" t="s">
        <v>129</v>
      </c>
      <c r="C5" s="204"/>
    </row>
    <row r="6" spans="1:3" ht="21.75" customHeight="1" x14ac:dyDescent="0.3">
      <c r="A6" s="44" t="s">
        <v>156</v>
      </c>
      <c r="B6" s="205" t="s">
        <v>130</v>
      </c>
      <c r="C6" s="206"/>
    </row>
    <row r="7" spans="1:3" ht="21.75" customHeight="1" x14ac:dyDescent="0.3">
      <c r="A7" s="45" t="s">
        <v>131</v>
      </c>
      <c r="B7" s="47" t="s">
        <v>132</v>
      </c>
      <c r="C7" s="47" t="s">
        <v>133</v>
      </c>
    </row>
    <row r="9" spans="1:3" x14ac:dyDescent="0.3">
      <c r="A9" s="43" t="s">
        <v>134</v>
      </c>
    </row>
    <row r="10" spans="1:3" ht="21" customHeight="1" x14ac:dyDescent="0.3">
      <c r="A10" s="44" t="s">
        <v>151</v>
      </c>
      <c r="B10" s="203" t="s">
        <v>135</v>
      </c>
      <c r="C10" s="204"/>
    </row>
    <row r="11" spans="1:3" ht="21" customHeight="1" x14ac:dyDescent="0.3">
      <c r="A11" s="44" t="s">
        <v>152</v>
      </c>
      <c r="B11" s="203" t="s">
        <v>129</v>
      </c>
      <c r="C11" s="204"/>
    </row>
    <row r="12" spans="1:3" ht="21" customHeight="1" x14ac:dyDescent="0.3">
      <c r="A12" s="44" t="s">
        <v>153</v>
      </c>
      <c r="B12" s="205" t="s">
        <v>136</v>
      </c>
      <c r="C12" s="206"/>
    </row>
    <row r="13" spans="1:3" ht="21" customHeight="1" x14ac:dyDescent="0.3">
      <c r="A13" s="45" t="s">
        <v>137</v>
      </c>
      <c r="B13" s="47" t="s">
        <v>132</v>
      </c>
      <c r="C13" s="47" t="s">
        <v>133</v>
      </c>
    </row>
    <row r="15" spans="1:3" x14ac:dyDescent="0.3">
      <c r="A15" s="43" t="s">
        <v>138</v>
      </c>
    </row>
    <row r="16" spans="1:3" ht="22.5" customHeight="1" x14ac:dyDescent="0.3">
      <c r="A16" s="44" t="s">
        <v>157</v>
      </c>
      <c r="B16" s="205" t="s">
        <v>139</v>
      </c>
      <c r="C16" s="206"/>
    </row>
    <row r="17" spans="1:3" ht="22.5" customHeight="1" x14ac:dyDescent="0.3">
      <c r="A17" s="44" t="s">
        <v>158</v>
      </c>
      <c r="B17" s="205" t="s">
        <v>140</v>
      </c>
      <c r="C17" s="206"/>
    </row>
    <row r="18" spans="1:3" ht="22.5" customHeight="1" x14ac:dyDescent="0.3">
      <c r="A18" s="44" t="s">
        <v>159</v>
      </c>
      <c r="B18" s="205" t="s">
        <v>141</v>
      </c>
      <c r="C18" s="206"/>
    </row>
    <row r="19" spans="1:3" ht="29.25" customHeight="1" x14ac:dyDescent="0.3">
      <c r="A19" s="44" t="s">
        <v>160</v>
      </c>
      <c r="B19" s="203" t="s">
        <v>129</v>
      </c>
      <c r="C19" s="204"/>
    </row>
    <row r="20" spans="1:3" ht="18.75" customHeight="1" x14ac:dyDescent="0.3">
      <c r="A20" s="45" t="s">
        <v>131</v>
      </c>
      <c r="B20" s="47" t="s">
        <v>132</v>
      </c>
      <c r="C20" s="47" t="s">
        <v>133</v>
      </c>
    </row>
    <row r="22" spans="1:3" x14ac:dyDescent="0.3">
      <c r="A22" s="43" t="s">
        <v>142</v>
      </c>
    </row>
    <row r="23" spans="1:3" ht="52.5" customHeight="1" x14ac:dyDescent="0.3">
      <c r="A23" s="45" t="s">
        <v>143</v>
      </c>
      <c r="B23" s="205" t="s">
        <v>144</v>
      </c>
      <c r="C23" s="206"/>
    </row>
    <row r="25" spans="1:3" x14ac:dyDescent="0.3">
      <c r="A25" s="207" t="s">
        <v>145</v>
      </c>
      <c r="B25" s="207"/>
      <c r="C25" s="207"/>
    </row>
    <row r="26" spans="1:3" x14ac:dyDescent="0.3">
      <c r="A26" s="207" t="s">
        <v>146</v>
      </c>
      <c r="B26" s="207"/>
      <c r="C26" s="207"/>
    </row>
    <row r="27" spans="1:3" x14ac:dyDescent="0.3">
      <c r="A27" s="46" t="s">
        <v>109</v>
      </c>
    </row>
    <row r="28" spans="1:3" x14ac:dyDescent="0.3">
      <c r="A28" s="208" t="s">
        <v>149</v>
      </c>
      <c r="B28" s="208"/>
      <c r="C28" s="208"/>
    </row>
    <row r="29" spans="1:3" x14ac:dyDescent="0.3">
      <c r="A29" s="46" t="s">
        <v>109</v>
      </c>
    </row>
    <row r="30" spans="1:3" x14ac:dyDescent="0.3">
      <c r="A30" s="209" t="s">
        <v>150</v>
      </c>
      <c r="B30" s="209"/>
      <c r="C30" s="209"/>
    </row>
    <row r="31" spans="1:3" ht="54" customHeight="1" x14ac:dyDescent="0.3">
      <c r="A31" s="201" t="s">
        <v>147</v>
      </c>
      <c r="B31" s="202"/>
      <c r="C31" s="202"/>
    </row>
  </sheetData>
  <mergeCells count="17">
    <mergeCell ref="B18:C18"/>
    <mergeCell ref="A1:C1"/>
    <mergeCell ref="B4:C4"/>
    <mergeCell ref="B5:C5"/>
    <mergeCell ref="B6:C6"/>
    <mergeCell ref="B10:C10"/>
    <mergeCell ref="B11:C11"/>
    <mergeCell ref="B12:C12"/>
    <mergeCell ref="B16:C16"/>
    <mergeCell ref="B17:C17"/>
    <mergeCell ref="A31:C31"/>
    <mergeCell ref="B19:C19"/>
    <mergeCell ref="B23:C23"/>
    <mergeCell ref="A25:C25"/>
    <mergeCell ref="A26:C26"/>
    <mergeCell ref="A28:C28"/>
    <mergeCell ref="A30:C30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6"/>
  <sheetViews>
    <sheetView workbookViewId="0">
      <selection sqref="A1:X1"/>
    </sheetView>
  </sheetViews>
  <sheetFormatPr defaultRowHeight="16.5" x14ac:dyDescent="0.3"/>
  <cols>
    <col min="1" max="1" width="6.625" customWidth="1"/>
    <col min="2" max="8" width="4.125" customWidth="1"/>
    <col min="9" max="13" width="2" customWidth="1"/>
    <col min="14" max="17" width="1.5" customWidth="1"/>
    <col min="18" max="21" width="3.875" customWidth="1"/>
    <col min="22" max="22" width="4.875" customWidth="1"/>
    <col min="23" max="23" width="3.125" customWidth="1"/>
    <col min="24" max="24" width="8.875" customWidth="1"/>
  </cols>
  <sheetData>
    <row r="1" spans="1:24" ht="20.25" x14ac:dyDescent="0.3">
      <c r="A1" s="345" t="s">
        <v>161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ht="17.25" thickBot="1" x14ac:dyDescent="0.35">
      <c r="A2" s="346" t="s">
        <v>109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</row>
    <row r="3" spans="1:24" ht="28.5" customHeight="1" thickTop="1" thickBot="1" x14ac:dyDescent="0.35">
      <c r="A3" s="48" t="s">
        <v>286</v>
      </c>
      <c r="B3" s="347"/>
      <c r="C3" s="348"/>
      <c r="D3" s="348"/>
      <c r="E3" s="348"/>
      <c r="F3" s="348"/>
      <c r="G3" s="348"/>
      <c r="H3" s="349"/>
      <c r="I3" s="329" t="s">
        <v>287</v>
      </c>
      <c r="J3" s="330"/>
      <c r="K3" s="330"/>
      <c r="L3" s="330"/>
      <c r="M3" s="331"/>
      <c r="N3" s="309" t="s">
        <v>210</v>
      </c>
      <c r="O3" s="310"/>
      <c r="P3" s="310"/>
      <c r="Q3" s="310"/>
      <c r="R3" s="310"/>
      <c r="S3" s="310"/>
      <c r="T3" s="310"/>
      <c r="U3" s="310"/>
      <c r="V3" s="310"/>
      <c r="W3" s="310"/>
      <c r="X3" s="311"/>
    </row>
    <row r="4" spans="1:24" ht="27" customHeight="1" thickBot="1" x14ac:dyDescent="0.35">
      <c r="A4" s="91" t="s">
        <v>164</v>
      </c>
      <c r="B4" s="335"/>
      <c r="C4" s="336"/>
      <c r="D4" s="336"/>
      <c r="E4" s="336"/>
      <c r="F4" s="336"/>
      <c r="G4" s="336"/>
      <c r="H4" s="337"/>
      <c r="I4" s="338" t="s">
        <v>288</v>
      </c>
      <c r="J4" s="339"/>
      <c r="K4" s="339"/>
      <c r="L4" s="339"/>
      <c r="M4" s="340"/>
      <c r="N4" s="341" t="s">
        <v>211</v>
      </c>
      <c r="O4" s="342"/>
      <c r="P4" s="342"/>
      <c r="Q4" s="342"/>
      <c r="R4" s="342"/>
      <c r="S4" s="342"/>
      <c r="T4" s="342"/>
      <c r="U4" s="342"/>
      <c r="V4" s="342"/>
      <c r="W4" s="342"/>
      <c r="X4" s="343"/>
    </row>
    <row r="5" spans="1:24" ht="18" thickTop="1" thickBot="1" x14ac:dyDescent="0.35">
      <c r="A5" s="50" t="s">
        <v>109</v>
      </c>
      <c r="B5" s="344" t="s">
        <v>109</v>
      </c>
      <c r="C5" s="344"/>
      <c r="D5" s="344"/>
      <c r="E5" s="344"/>
      <c r="F5" s="344"/>
      <c r="G5" s="344"/>
      <c r="H5" s="344"/>
      <c r="I5" s="344"/>
      <c r="J5" s="344"/>
      <c r="K5" s="344"/>
      <c r="L5" s="344"/>
      <c r="M5" s="344"/>
      <c r="N5" s="344"/>
      <c r="O5" s="344"/>
      <c r="P5" s="344"/>
      <c r="Q5" s="344"/>
      <c r="R5" s="344"/>
      <c r="S5" s="344"/>
      <c r="T5" s="344"/>
      <c r="U5" s="344"/>
      <c r="V5" s="344"/>
      <c r="W5" s="344"/>
      <c r="X5" s="344"/>
    </row>
    <row r="6" spans="1:24" ht="35.25" customHeight="1" thickTop="1" x14ac:dyDescent="0.3">
      <c r="A6" s="90" t="s">
        <v>166</v>
      </c>
      <c r="B6" s="326"/>
      <c r="C6" s="327"/>
      <c r="D6" s="327"/>
      <c r="E6" s="328"/>
      <c r="F6" s="329" t="s">
        <v>289</v>
      </c>
      <c r="G6" s="330"/>
      <c r="H6" s="330"/>
      <c r="I6" s="331"/>
      <c r="J6" s="332" t="s">
        <v>167</v>
      </c>
      <c r="K6" s="333"/>
      <c r="L6" s="333"/>
      <c r="M6" s="333"/>
      <c r="N6" s="333"/>
      <c r="O6" s="333"/>
      <c r="P6" s="334"/>
      <c r="Q6" s="329" t="s">
        <v>168</v>
      </c>
      <c r="R6" s="331"/>
      <c r="S6" s="309" t="s">
        <v>290</v>
      </c>
      <c r="T6" s="310"/>
      <c r="U6" s="310"/>
      <c r="V6" s="310"/>
      <c r="W6" s="310"/>
      <c r="X6" s="311"/>
    </row>
    <row r="7" spans="1:24" x14ac:dyDescent="0.3">
      <c r="A7" s="221" t="s">
        <v>169</v>
      </c>
      <c r="B7" s="312"/>
      <c r="C7" s="313"/>
      <c r="D7" s="313"/>
      <c r="E7" s="313"/>
      <c r="F7" s="313"/>
      <c r="G7" s="313"/>
      <c r="H7" s="313"/>
      <c r="I7" s="313"/>
      <c r="J7" s="313"/>
      <c r="K7" s="313"/>
      <c r="L7" s="313"/>
      <c r="M7" s="313"/>
      <c r="N7" s="313"/>
      <c r="O7" s="314"/>
      <c r="P7" s="260" t="s">
        <v>170</v>
      </c>
      <c r="Q7" s="257"/>
      <c r="R7" s="259"/>
      <c r="S7" s="203" t="s">
        <v>109</v>
      </c>
      <c r="T7" s="244"/>
      <c r="U7" s="244"/>
      <c r="V7" s="244"/>
      <c r="W7" s="244"/>
      <c r="X7" s="243"/>
    </row>
    <row r="8" spans="1:24" x14ac:dyDescent="0.3">
      <c r="A8" s="222"/>
      <c r="B8" s="315"/>
      <c r="C8" s="316"/>
      <c r="D8" s="316"/>
      <c r="E8" s="316"/>
      <c r="F8" s="316"/>
      <c r="G8" s="316"/>
      <c r="H8" s="316"/>
      <c r="I8" s="316"/>
      <c r="J8" s="316"/>
      <c r="K8" s="316"/>
      <c r="L8" s="316"/>
      <c r="M8" s="316"/>
      <c r="N8" s="316"/>
      <c r="O8" s="317"/>
      <c r="P8" s="318" t="s">
        <v>171</v>
      </c>
      <c r="Q8" s="233"/>
      <c r="R8" s="234"/>
      <c r="S8" s="320" t="s">
        <v>212</v>
      </c>
      <c r="T8" s="321"/>
      <c r="U8" s="321"/>
      <c r="V8" s="321"/>
      <c r="W8" s="321"/>
      <c r="X8" s="322"/>
    </row>
    <row r="9" spans="1:24" x14ac:dyDescent="0.3">
      <c r="A9" s="222"/>
      <c r="B9" s="315"/>
      <c r="C9" s="316"/>
      <c r="D9" s="316"/>
      <c r="E9" s="316"/>
      <c r="F9" s="316"/>
      <c r="G9" s="316"/>
      <c r="H9" s="316"/>
      <c r="I9" s="316"/>
      <c r="J9" s="316"/>
      <c r="K9" s="316"/>
      <c r="L9" s="316"/>
      <c r="M9" s="316"/>
      <c r="N9" s="316"/>
      <c r="O9" s="317"/>
      <c r="P9" s="319" t="s">
        <v>172</v>
      </c>
      <c r="Q9" s="236"/>
      <c r="R9" s="237"/>
      <c r="S9" s="323" t="s">
        <v>291</v>
      </c>
      <c r="T9" s="324"/>
      <c r="U9" s="324"/>
      <c r="V9" s="324"/>
      <c r="W9" s="324"/>
      <c r="X9" s="325"/>
    </row>
    <row r="10" spans="1:24" ht="27" customHeight="1" x14ac:dyDescent="0.3">
      <c r="A10" s="49" t="s">
        <v>293</v>
      </c>
      <c r="B10" s="304" t="s">
        <v>292</v>
      </c>
      <c r="C10" s="305"/>
      <c r="D10" s="305"/>
      <c r="E10" s="305"/>
      <c r="F10" s="305"/>
      <c r="G10" s="305"/>
      <c r="H10" s="305"/>
      <c r="I10" s="305"/>
      <c r="J10" s="305"/>
      <c r="K10" s="305"/>
      <c r="L10" s="305"/>
      <c r="M10" s="305"/>
      <c r="N10" s="305"/>
      <c r="O10" s="305"/>
      <c r="P10" s="305"/>
      <c r="Q10" s="305"/>
      <c r="R10" s="305"/>
      <c r="S10" s="305"/>
      <c r="T10" s="305"/>
      <c r="U10" s="305"/>
      <c r="V10" s="305"/>
      <c r="W10" s="305"/>
      <c r="X10" s="306"/>
    </row>
    <row r="11" spans="1:24" ht="27" customHeight="1" x14ac:dyDescent="0.3">
      <c r="A11" s="49" t="s">
        <v>294</v>
      </c>
      <c r="B11" s="307" t="s">
        <v>295</v>
      </c>
      <c r="C11" s="299"/>
      <c r="D11" s="299"/>
      <c r="E11" s="299"/>
      <c r="F11" s="299"/>
      <c r="G11" s="299"/>
      <c r="H11" s="299"/>
      <c r="I11" s="299"/>
      <c r="J11" s="299"/>
      <c r="K11" s="299"/>
      <c r="L11" s="299"/>
      <c r="M11" s="299"/>
      <c r="N11" s="299"/>
      <c r="O11" s="299"/>
      <c r="P11" s="299"/>
      <c r="Q11" s="299"/>
      <c r="R11" s="299"/>
      <c r="S11" s="299"/>
      <c r="T11" s="299"/>
      <c r="U11" s="299"/>
      <c r="V11" s="299"/>
      <c r="W11" s="299"/>
      <c r="X11" s="308"/>
    </row>
    <row r="12" spans="1:24" x14ac:dyDescent="0.3">
      <c r="A12" s="221" t="s">
        <v>213</v>
      </c>
      <c r="B12" s="301" t="s">
        <v>173</v>
      </c>
      <c r="C12" s="302"/>
      <c r="D12" s="303"/>
      <c r="E12" s="301" t="s">
        <v>174</v>
      </c>
      <c r="F12" s="302"/>
      <c r="G12" s="303"/>
      <c r="H12" s="301" t="s">
        <v>168</v>
      </c>
      <c r="I12" s="303"/>
      <c r="J12" s="301" t="s">
        <v>175</v>
      </c>
      <c r="K12" s="302"/>
      <c r="L12" s="302"/>
      <c r="M12" s="302"/>
      <c r="N12" s="302"/>
      <c r="O12" s="302"/>
      <c r="P12" s="302"/>
      <c r="Q12" s="303"/>
      <c r="R12" s="301" t="s">
        <v>176</v>
      </c>
      <c r="S12" s="302"/>
      <c r="T12" s="303"/>
      <c r="U12" s="301" t="s">
        <v>177</v>
      </c>
      <c r="V12" s="302"/>
      <c r="W12" s="303"/>
      <c r="X12" s="54" t="s">
        <v>178</v>
      </c>
    </row>
    <row r="13" spans="1:24" x14ac:dyDescent="0.3">
      <c r="A13" s="222"/>
      <c r="B13" s="203"/>
      <c r="C13" s="244"/>
      <c r="D13" s="204"/>
      <c r="E13" s="203"/>
      <c r="F13" s="244"/>
      <c r="G13" s="204"/>
      <c r="H13" s="203"/>
      <c r="I13" s="204"/>
      <c r="J13" s="203"/>
      <c r="K13" s="244"/>
      <c r="L13" s="244"/>
      <c r="M13" s="244"/>
      <c r="N13" s="244"/>
      <c r="O13" s="244"/>
      <c r="P13" s="244"/>
      <c r="Q13" s="204"/>
      <c r="R13" s="203"/>
      <c r="S13" s="244"/>
      <c r="T13" s="204"/>
      <c r="U13" s="203"/>
      <c r="V13" s="244"/>
      <c r="W13" s="204"/>
      <c r="X13" s="53"/>
    </row>
    <row r="14" spans="1:24" x14ac:dyDescent="0.3">
      <c r="A14" s="222"/>
      <c r="B14" s="203"/>
      <c r="C14" s="244"/>
      <c r="D14" s="204"/>
      <c r="E14" s="203"/>
      <c r="F14" s="244"/>
      <c r="G14" s="204"/>
      <c r="H14" s="203"/>
      <c r="I14" s="204"/>
      <c r="J14" s="203"/>
      <c r="K14" s="244"/>
      <c r="L14" s="244"/>
      <c r="M14" s="244"/>
      <c r="N14" s="244"/>
      <c r="O14" s="244"/>
      <c r="P14" s="244"/>
      <c r="Q14" s="204"/>
      <c r="R14" s="203"/>
      <c r="S14" s="244"/>
      <c r="T14" s="204"/>
      <c r="U14" s="203"/>
      <c r="V14" s="244"/>
      <c r="W14" s="204"/>
      <c r="X14" s="53"/>
    </row>
    <row r="15" spans="1:24" x14ac:dyDescent="0.3">
      <c r="A15" s="222"/>
      <c r="B15" s="203"/>
      <c r="C15" s="244"/>
      <c r="D15" s="204"/>
      <c r="E15" s="203"/>
      <c r="F15" s="244"/>
      <c r="G15" s="204"/>
      <c r="H15" s="203"/>
      <c r="I15" s="204"/>
      <c r="J15" s="203"/>
      <c r="K15" s="244"/>
      <c r="L15" s="244"/>
      <c r="M15" s="244"/>
      <c r="N15" s="244"/>
      <c r="O15" s="244"/>
      <c r="P15" s="244"/>
      <c r="Q15" s="204"/>
      <c r="R15" s="203"/>
      <c r="S15" s="244"/>
      <c r="T15" s="204"/>
      <c r="U15" s="203"/>
      <c r="V15" s="244"/>
      <c r="W15" s="204"/>
      <c r="X15" s="53"/>
    </row>
    <row r="16" spans="1:24" x14ac:dyDescent="0.3">
      <c r="A16" s="222"/>
      <c r="B16" s="203"/>
      <c r="C16" s="244"/>
      <c r="D16" s="204"/>
      <c r="E16" s="203"/>
      <c r="F16" s="244"/>
      <c r="G16" s="204"/>
      <c r="H16" s="203"/>
      <c r="I16" s="204"/>
      <c r="J16" s="203"/>
      <c r="K16" s="244"/>
      <c r="L16" s="244"/>
      <c r="M16" s="244"/>
      <c r="N16" s="244"/>
      <c r="O16" s="244"/>
      <c r="P16" s="244"/>
      <c r="Q16" s="204"/>
      <c r="R16" s="203"/>
      <c r="S16" s="244"/>
      <c r="T16" s="204"/>
      <c r="U16" s="203"/>
      <c r="V16" s="244"/>
      <c r="W16" s="204"/>
      <c r="X16" s="53"/>
    </row>
    <row r="17" spans="1:24" x14ac:dyDescent="0.3">
      <c r="A17" s="223"/>
      <c r="B17" s="203"/>
      <c r="C17" s="244"/>
      <c r="D17" s="204"/>
      <c r="E17" s="203"/>
      <c r="F17" s="244"/>
      <c r="G17" s="204"/>
      <c r="H17" s="203"/>
      <c r="I17" s="204"/>
      <c r="J17" s="203"/>
      <c r="K17" s="244"/>
      <c r="L17" s="244"/>
      <c r="M17" s="244"/>
      <c r="N17" s="244"/>
      <c r="O17" s="244"/>
      <c r="P17" s="244"/>
      <c r="Q17" s="204"/>
      <c r="R17" s="203"/>
      <c r="S17" s="244"/>
      <c r="T17" s="204"/>
      <c r="U17" s="203"/>
      <c r="V17" s="244"/>
      <c r="W17" s="204"/>
      <c r="X17" s="53"/>
    </row>
    <row r="18" spans="1:24" ht="17.25" thickBot="1" x14ac:dyDescent="0.35">
      <c r="A18" s="295" t="s">
        <v>179</v>
      </c>
      <c r="B18" s="296"/>
      <c r="C18" s="296"/>
      <c r="D18" s="296"/>
      <c r="E18" s="296"/>
      <c r="F18" s="296"/>
      <c r="G18" s="296"/>
      <c r="H18" s="296"/>
      <c r="I18" s="296"/>
      <c r="J18" s="296"/>
      <c r="K18" s="296"/>
      <c r="L18" s="296"/>
      <c r="M18" s="296"/>
      <c r="N18" s="296"/>
      <c r="O18" s="296"/>
      <c r="P18" s="296"/>
      <c r="Q18" s="296"/>
      <c r="R18" s="296"/>
      <c r="S18" s="296"/>
      <c r="T18" s="296"/>
      <c r="U18" s="296"/>
      <c r="V18" s="296"/>
      <c r="W18" s="296"/>
      <c r="X18" s="297"/>
    </row>
    <row r="19" spans="1:24" x14ac:dyDescent="0.3">
      <c r="A19" s="298" t="s">
        <v>180</v>
      </c>
      <c r="B19" s="299"/>
      <c r="C19" s="299"/>
      <c r="D19" s="299"/>
      <c r="E19" s="299"/>
      <c r="F19" s="299"/>
      <c r="G19" s="299"/>
      <c r="H19" s="299"/>
      <c r="I19" s="299"/>
      <c r="J19" s="299"/>
      <c r="K19" s="299"/>
      <c r="L19" s="300"/>
      <c r="M19" s="292" t="s">
        <v>181</v>
      </c>
      <c r="N19" s="293"/>
      <c r="O19" s="293"/>
      <c r="P19" s="293"/>
      <c r="Q19" s="293"/>
      <c r="R19" s="293"/>
      <c r="S19" s="293"/>
      <c r="T19" s="293"/>
      <c r="U19" s="293"/>
      <c r="V19" s="293"/>
      <c r="W19" s="293"/>
      <c r="X19" s="294"/>
    </row>
    <row r="20" spans="1:24" x14ac:dyDescent="0.3">
      <c r="A20" s="284"/>
      <c r="B20" s="285"/>
      <c r="C20" s="285"/>
      <c r="D20" s="285"/>
      <c r="E20" s="285"/>
      <c r="F20" s="285"/>
      <c r="G20" s="285"/>
      <c r="H20" s="285"/>
      <c r="I20" s="285"/>
      <c r="J20" s="285"/>
      <c r="K20" s="285"/>
      <c r="L20" s="286"/>
      <c r="M20" s="290"/>
      <c r="N20" s="285"/>
      <c r="O20" s="285"/>
      <c r="P20" s="285"/>
      <c r="Q20" s="285"/>
      <c r="R20" s="285"/>
      <c r="S20" s="285"/>
      <c r="T20" s="285"/>
      <c r="U20" s="285"/>
      <c r="V20" s="285"/>
      <c r="W20" s="285"/>
      <c r="X20" s="291"/>
    </row>
    <row r="21" spans="1:24" x14ac:dyDescent="0.3">
      <c r="A21" s="284"/>
      <c r="B21" s="285"/>
      <c r="C21" s="285"/>
      <c r="D21" s="285"/>
      <c r="E21" s="285"/>
      <c r="F21" s="285"/>
      <c r="G21" s="285"/>
      <c r="H21" s="285"/>
      <c r="I21" s="285"/>
      <c r="J21" s="285"/>
      <c r="K21" s="285"/>
      <c r="L21" s="286"/>
      <c r="M21" s="290"/>
      <c r="N21" s="285"/>
      <c r="O21" s="285"/>
      <c r="P21" s="285"/>
      <c r="Q21" s="285"/>
      <c r="R21" s="285"/>
      <c r="S21" s="285"/>
      <c r="T21" s="285"/>
      <c r="U21" s="285"/>
      <c r="V21" s="285"/>
      <c r="W21" s="285"/>
      <c r="X21" s="291"/>
    </row>
    <row r="22" spans="1:24" x14ac:dyDescent="0.3">
      <c r="A22" s="284"/>
      <c r="B22" s="285"/>
      <c r="C22" s="285"/>
      <c r="D22" s="285"/>
      <c r="E22" s="285"/>
      <c r="F22" s="285"/>
      <c r="G22" s="285"/>
      <c r="H22" s="285"/>
      <c r="I22" s="285"/>
      <c r="J22" s="285"/>
      <c r="K22" s="285"/>
      <c r="L22" s="286"/>
      <c r="M22" s="290"/>
      <c r="N22" s="285"/>
      <c r="O22" s="285"/>
      <c r="P22" s="285"/>
      <c r="Q22" s="285"/>
      <c r="R22" s="285"/>
      <c r="S22" s="285"/>
      <c r="T22" s="285"/>
      <c r="U22" s="285"/>
      <c r="V22" s="285"/>
      <c r="W22" s="285"/>
      <c r="X22" s="291"/>
    </row>
    <row r="23" spans="1:24" x14ac:dyDescent="0.3">
      <c r="A23" s="284"/>
      <c r="B23" s="285"/>
      <c r="C23" s="285"/>
      <c r="D23" s="285"/>
      <c r="E23" s="285"/>
      <c r="F23" s="285"/>
      <c r="G23" s="285"/>
      <c r="H23" s="285"/>
      <c r="I23" s="285"/>
      <c r="J23" s="285"/>
      <c r="K23" s="285"/>
      <c r="L23" s="286"/>
      <c r="M23" s="290"/>
      <c r="N23" s="285"/>
      <c r="O23" s="285"/>
      <c r="P23" s="285"/>
      <c r="Q23" s="285"/>
      <c r="R23" s="285"/>
      <c r="S23" s="285"/>
      <c r="T23" s="285"/>
      <c r="U23" s="285"/>
      <c r="V23" s="285"/>
      <c r="W23" s="285"/>
      <c r="X23" s="291"/>
    </row>
    <row r="24" spans="1:24" x14ac:dyDescent="0.3">
      <c r="A24" s="284"/>
      <c r="B24" s="285"/>
      <c r="C24" s="285"/>
      <c r="D24" s="285"/>
      <c r="E24" s="285"/>
      <c r="F24" s="285"/>
      <c r="G24" s="285"/>
      <c r="H24" s="285"/>
      <c r="I24" s="285"/>
      <c r="J24" s="285"/>
      <c r="K24" s="285"/>
      <c r="L24" s="286"/>
      <c r="M24" s="290"/>
      <c r="N24" s="285"/>
      <c r="O24" s="285"/>
      <c r="P24" s="285"/>
      <c r="Q24" s="285"/>
      <c r="R24" s="285"/>
      <c r="S24" s="285"/>
      <c r="T24" s="285"/>
      <c r="U24" s="285"/>
      <c r="V24" s="285"/>
      <c r="W24" s="285"/>
      <c r="X24" s="291"/>
    </row>
    <row r="25" spans="1:24" x14ac:dyDescent="0.3">
      <c r="A25" s="284"/>
      <c r="B25" s="285"/>
      <c r="C25" s="285"/>
      <c r="D25" s="285"/>
      <c r="E25" s="285"/>
      <c r="F25" s="285"/>
      <c r="G25" s="285"/>
      <c r="H25" s="285"/>
      <c r="I25" s="285"/>
      <c r="J25" s="285"/>
      <c r="K25" s="285"/>
      <c r="L25" s="286"/>
      <c r="M25" s="290"/>
      <c r="N25" s="285"/>
      <c r="O25" s="285"/>
      <c r="P25" s="285"/>
      <c r="Q25" s="285"/>
      <c r="R25" s="285"/>
      <c r="S25" s="285"/>
      <c r="T25" s="285"/>
      <c r="U25" s="285"/>
      <c r="V25" s="285"/>
      <c r="W25" s="285"/>
      <c r="X25" s="291"/>
    </row>
    <row r="26" spans="1:24" x14ac:dyDescent="0.3">
      <c r="A26" s="287"/>
      <c r="B26" s="288"/>
      <c r="C26" s="288"/>
      <c r="D26" s="288"/>
      <c r="E26" s="288"/>
      <c r="F26" s="288"/>
      <c r="G26" s="288"/>
      <c r="H26" s="288"/>
      <c r="I26" s="288"/>
      <c r="J26" s="288"/>
      <c r="K26" s="288"/>
      <c r="L26" s="289"/>
      <c r="M26" s="247"/>
      <c r="N26" s="288"/>
      <c r="O26" s="288"/>
      <c r="P26" s="288"/>
      <c r="Q26" s="288"/>
      <c r="R26" s="288"/>
      <c r="S26" s="288"/>
      <c r="T26" s="288"/>
      <c r="U26" s="288"/>
      <c r="V26" s="288"/>
      <c r="W26" s="288"/>
      <c r="X26" s="248"/>
    </row>
    <row r="27" spans="1:24" x14ac:dyDescent="0.3">
      <c r="A27" s="221" t="s">
        <v>217</v>
      </c>
      <c r="B27" s="271" t="s">
        <v>214</v>
      </c>
      <c r="C27" s="272"/>
      <c r="D27" s="272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2"/>
      <c r="P27" s="272"/>
      <c r="Q27" s="272"/>
      <c r="R27" s="272"/>
      <c r="S27" s="272"/>
      <c r="T27" s="272"/>
      <c r="U27" s="272"/>
      <c r="V27" s="272"/>
      <c r="W27" s="272"/>
      <c r="X27" s="273"/>
    </row>
    <row r="28" spans="1:24" x14ac:dyDescent="0.3">
      <c r="A28" s="222"/>
      <c r="B28" s="274" t="s">
        <v>215</v>
      </c>
      <c r="C28" s="275"/>
      <c r="D28" s="275"/>
      <c r="E28" s="275"/>
      <c r="F28" s="275"/>
      <c r="G28" s="275"/>
      <c r="H28" s="275"/>
      <c r="I28" s="275"/>
      <c r="J28" s="275"/>
      <c r="K28" s="275"/>
      <c r="L28" s="275"/>
      <c r="M28" s="275"/>
      <c r="N28" s="275"/>
      <c r="O28" s="275"/>
      <c r="P28" s="275"/>
      <c r="Q28" s="275"/>
      <c r="R28" s="275"/>
      <c r="S28" s="275"/>
      <c r="T28" s="275"/>
      <c r="U28" s="275"/>
      <c r="V28" s="275"/>
      <c r="W28" s="275"/>
      <c r="X28" s="276"/>
    </row>
    <row r="29" spans="1:24" x14ac:dyDescent="0.3">
      <c r="A29" s="222"/>
      <c r="B29" s="277" t="s">
        <v>183</v>
      </c>
      <c r="C29" s="278"/>
      <c r="D29" s="278"/>
      <c r="E29" s="278"/>
      <c r="F29" s="278"/>
      <c r="G29" s="278"/>
      <c r="H29" s="278"/>
      <c r="I29" s="278"/>
      <c r="J29" s="278"/>
      <c r="K29" s="278"/>
      <c r="L29" s="278"/>
      <c r="M29" s="278"/>
      <c r="N29" s="278"/>
      <c r="O29" s="278"/>
      <c r="P29" s="278"/>
      <c r="Q29" s="278"/>
      <c r="R29" s="278"/>
      <c r="S29" s="278"/>
      <c r="T29" s="278"/>
      <c r="U29" s="278"/>
      <c r="V29" s="278"/>
      <c r="W29" s="278"/>
      <c r="X29" s="279"/>
    </row>
    <row r="30" spans="1:24" x14ac:dyDescent="0.3">
      <c r="A30" s="222"/>
      <c r="B30" s="280" t="s">
        <v>184</v>
      </c>
      <c r="C30" s="281"/>
      <c r="D30" s="281"/>
      <c r="E30" s="281"/>
      <c r="F30" s="281"/>
      <c r="G30" s="281"/>
      <c r="H30" s="281"/>
      <c r="I30" s="281"/>
      <c r="J30" s="281"/>
      <c r="K30" s="281"/>
      <c r="L30" s="281"/>
      <c r="M30" s="281"/>
      <c r="N30" s="282"/>
      <c r="O30" s="280" t="s">
        <v>185</v>
      </c>
      <c r="P30" s="281"/>
      <c r="Q30" s="281"/>
      <c r="R30" s="281"/>
      <c r="S30" s="281"/>
      <c r="T30" s="281"/>
      <c r="U30" s="281"/>
      <c r="V30" s="281"/>
      <c r="W30" s="281"/>
      <c r="X30" s="283"/>
    </row>
    <row r="31" spans="1:24" ht="50.25" customHeight="1" x14ac:dyDescent="0.3">
      <c r="A31" s="223"/>
      <c r="B31" s="265"/>
      <c r="C31" s="230"/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66"/>
      <c r="O31" s="265"/>
      <c r="P31" s="230"/>
      <c r="Q31" s="230"/>
      <c r="R31" s="230"/>
      <c r="S31" s="230"/>
      <c r="T31" s="230"/>
      <c r="U31" s="230"/>
      <c r="V31" s="230"/>
      <c r="W31" s="230"/>
      <c r="X31" s="231"/>
    </row>
    <row r="32" spans="1:24" ht="20.25" customHeight="1" x14ac:dyDescent="0.3">
      <c r="A32" s="49" t="s">
        <v>216</v>
      </c>
      <c r="B32" s="267" t="s">
        <v>186</v>
      </c>
      <c r="C32" s="268"/>
      <c r="D32" s="268"/>
      <c r="E32" s="268"/>
      <c r="F32" s="268"/>
      <c r="G32" s="268"/>
      <c r="H32" s="268"/>
      <c r="I32" s="268"/>
      <c r="J32" s="268"/>
      <c r="K32" s="268"/>
      <c r="L32" s="268"/>
      <c r="M32" s="268"/>
      <c r="N32" s="269"/>
      <c r="O32" s="267" t="s">
        <v>188</v>
      </c>
      <c r="P32" s="268"/>
      <c r="Q32" s="268"/>
      <c r="R32" s="268"/>
      <c r="S32" s="268"/>
      <c r="T32" s="268"/>
      <c r="U32" s="268"/>
      <c r="V32" s="268"/>
      <c r="W32" s="268"/>
      <c r="X32" s="270"/>
    </row>
    <row r="33" spans="1:24" ht="66" customHeight="1" x14ac:dyDescent="0.3">
      <c r="A33" s="51" t="s">
        <v>187</v>
      </c>
      <c r="B33" s="265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66"/>
      <c r="O33" s="265"/>
      <c r="P33" s="230"/>
      <c r="Q33" s="230"/>
      <c r="R33" s="230"/>
      <c r="S33" s="230"/>
      <c r="T33" s="230"/>
      <c r="U33" s="230"/>
      <c r="V33" s="230"/>
      <c r="W33" s="230"/>
      <c r="X33" s="231"/>
    </row>
    <row r="34" spans="1:24" x14ac:dyDescent="0.3">
      <c r="A34" s="256" t="s">
        <v>189</v>
      </c>
      <c r="B34" s="257"/>
      <c r="C34" s="257"/>
      <c r="D34" s="257"/>
      <c r="E34" s="257"/>
      <c r="F34" s="257"/>
      <c r="G34" s="257"/>
      <c r="H34" s="257"/>
      <c r="I34" s="257"/>
      <c r="J34" s="257"/>
      <c r="K34" s="257"/>
      <c r="L34" s="257"/>
      <c r="M34" s="257"/>
      <c r="N34" s="257"/>
      <c r="O34" s="257"/>
      <c r="P34" s="257"/>
      <c r="Q34" s="257"/>
      <c r="R34" s="257"/>
      <c r="S34" s="257"/>
      <c r="T34" s="257"/>
      <c r="U34" s="257"/>
      <c r="V34" s="257"/>
      <c r="W34" s="257"/>
      <c r="X34" s="258"/>
    </row>
    <row r="35" spans="1:24" x14ac:dyDescent="0.3">
      <c r="A35" s="49" t="s">
        <v>190</v>
      </c>
      <c r="B35" s="261" t="s">
        <v>192</v>
      </c>
      <c r="C35" s="262"/>
      <c r="D35" s="262"/>
      <c r="E35" s="262"/>
      <c r="F35" s="263"/>
      <c r="G35" s="261" t="s">
        <v>193</v>
      </c>
      <c r="H35" s="262"/>
      <c r="I35" s="262"/>
      <c r="J35" s="262"/>
      <c r="K35" s="262"/>
      <c r="L35" s="262"/>
      <c r="M35" s="262"/>
      <c r="N35" s="262"/>
      <c r="O35" s="262"/>
      <c r="P35" s="262"/>
      <c r="Q35" s="262"/>
      <c r="R35" s="262"/>
      <c r="S35" s="262"/>
      <c r="T35" s="262"/>
      <c r="U35" s="263"/>
      <c r="V35" s="261" t="s">
        <v>194</v>
      </c>
      <c r="W35" s="262"/>
      <c r="X35" s="264"/>
    </row>
    <row r="36" spans="1:24" x14ac:dyDescent="0.3">
      <c r="A36" s="52" t="s">
        <v>191</v>
      </c>
      <c r="B36" s="203"/>
      <c r="C36" s="244"/>
      <c r="D36" s="244"/>
      <c r="E36" s="244"/>
      <c r="F36" s="204"/>
      <c r="G36" s="203"/>
      <c r="H36" s="244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04"/>
      <c r="V36" s="203"/>
      <c r="W36" s="244"/>
      <c r="X36" s="243"/>
    </row>
    <row r="37" spans="1:24" x14ac:dyDescent="0.3">
      <c r="A37" s="51" t="s">
        <v>163</v>
      </c>
      <c r="B37" s="203"/>
      <c r="C37" s="244"/>
      <c r="D37" s="244"/>
      <c r="E37" s="244"/>
      <c r="F37" s="204"/>
      <c r="G37" s="203"/>
      <c r="H37" s="244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04"/>
      <c r="V37" s="203"/>
      <c r="W37" s="244"/>
      <c r="X37" s="243"/>
    </row>
    <row r="38" spans="1:24" x14ac:dyDescent="0.3">
      <c r="A38" s="256" t="s">
        <v>195</v>
      </c>
      <c r="B38" s="257"/>
      <c r="C38" s="257"/>
      <c r="D38" s="257"/>
      <c r="E38" s="257"/>
      <c r="F38" s="257"/>
      <c r="G38" s="257"/>
      <c r="H38" s="257"/>
      <c r="I38" s="257"/>
      <c r="J38" s="257"/>
      <c r="K38" s="257"/>
      <c r="L38" s="257"/>
      <c r="M38" s="257"/>
      <c r="N38" s="257"/>
      <c r="O38" s="257"/>
      <c r="P38" s="257"/>
      <c r="Q38" s="257"/>
      <c r="R38" s="257"/>
      <c r="S38" s="257"/>
      <c r="T38" s="257"/>
      <c r="U38" s="257"/>
      <c r="V38" s="257"/>
      <c r="W38" s="257"/>
      <c r="X38" s="258"/>
    </row>
    <row r="39" spans="1:24" x14ac:dyDescent="0.3">
      <c r="A39" s="256" t="s">
        <v>196</v>
      </c>
      <c r="B39" s="259"/>
      <c r="C39" s="260" t="s">
        <v>197</v>
      </c>
      <c r="D39" s="257"/>
      <c r="E39" s="257"/>
      <c r="F39" s="257"/>
      <c r="G39" s="257"/>
      <c r="H39" s="257"/>
      <c r="I39" s="257"/>
      <c r="J39" s="257"/>
      <c r="K39" s="257"/>
      <c r="L39" s="257"/>
      <c r="M39" s="259"/>
      <c r="N39" s="260" t="s">
        <v>198</v>
      </c>
      <c r="O39" s="257"/>
      <c r="P39" s="257"/>
      <c r="Q39" s="257"/>
      <c r="R39" s="257"/>
      <c r="S39" s="257"/>
      <c r="T39" s="257"/>
      <c r="U39" s="257"/>
      <c r="V39" s="259"/>
      <c r="W39" s="260" t="s">
        <v>194</v>
      </c>
      <c r="X39" s="258"/>
    </row>
    <row r="40" spans="1:24" x14ac:dyDescent="0.3">
      <c r="A40" s="249">
        <v>1</v>
      </c>
      <c r="B40" s="250"/>
      <c r="C40" s="203"/>
      <c r="D40" s="244"/>
      <c r="E40" s="244"/>
      <c r="F40" s="244"/>
      <c r="G40" s="244"/>
      <c r="H40" s="244"/>
      <c r="I40" s="244"/>
      <c r="J40" s="244"/>
      <c r="K40" s="244"/>
      <c r="L40" s="244"/>
      <c r="M40" s="204"/>
      <c r="N40" s="203"/>
      <c r="O40" s="244"/>
      <c r="P40" s="244"/>
      <c r="Q40" s="244"/>
      <c r="R40" s="244"/>
      <c r="S40" s="244"/>
      <c r="T40" s="244"/>
      <c r="U40" s="244"/>
      <c r="V40" s="204"/>
      <c r="W40" s="203"/>
      <c r="X40" s="243"/>
    </row>
    <row r="41" spans="1:24" x14ac:dyDescent="0.3">
      <c r="A41" s="249">
        <v>2</v>
      </c>
      <c r="B41" s="250"/>
      <c r="C41" s="203"/>
      <c r="D41" s="244"/>
      <c r="E41" s="244"/>
      <c r="F41" s="244"/>
      <c r="G41" s="244"/>
      <c r="H41" s="244"/>
      <c r="I41" s="244"/>
      <c r="J41" s="244"/>
      <c r="K41" s="244"/>
      <c r="L41" s="244"/>
      <c r="M41" s="204"/>
      <c r="N41" s="203"/>
      <c r="O41" s="244"/>
      <c r="P41" s="244"/>
      <c r="Q41" s="244"/>
      <c r="R41" s="244"/>
      <c r="S41" s="244"/>
      <c r="T41" s="244"/>
      <c r="U41" s="244"/>
      <c r="V41" s="204"/>
      <c r="W41" s="203"/>
      <c r="X41" s="243"/>
    </row>
    <row r="42" spans="1:24" x14ac:dyDescent="0.3">
      <c r="A42" s="249">
        <v>3</v>
      </c>
      <c r="B42" s="250"/>
      <c r="C42" s="203"/>
      <c r="D42" s="244"/>
      <c r="E42" s="244"/>
      <c r="F42" s="244"/>
      <c r="G42" s="244"/>
      <c r="H42" s="244"/>
      <c r="I42" s="244"/>
      <c r="J42" s="244"/>
      <c r="K42" s="244"/>
      <c r="L42" s="244"/>
      <c r="M42" s="204"/>
      <c r="N42" s="203"/>
      <c r="O42" s="244"/>
      <c r="P42" s="244"/>
      <c r="Q42" s="244"/>
      <c r="R42" s="244"/>
      <c r="S42" s="244"/>
      <c r="T42" s="244"/>
      <c r="U42" s="244"/>
      <c r="V42" s="204"/>
      <c r="W42" s="203"/>
      <c r="X42" s="243"/>
    </row>
    <row r="43" spans="1:24" x14ac:dyDescent="0.3">
      <c r="A43" s="251" t="s">
        <v>199</v>
      </c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3"/>
    </row>
    <row r="44" spans="1:24" x14ac:dyDescent="0.3">
      <c r="A44" s="251" t="s">
        <v>200</v>
      </c>
      <c r="B44" s="252"/>
      <c r="C44" s="252"/>
      <c r="D44" s="252"/>
      <c r="E44" s="252"/>
      <c r="F44" s="252"/>
      <c r="G44" s="252"/>
      <c r="H44" s="252"/>
      <c r="I44" s="252"/>
      <c r="J44" s="254"/>
      <c r="K44" s="255" t="s">
        <v>201</v>
      </c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4"/>
      <c r="W44" s="255" t="s">
        <v>194</v>
      </c>
      <c r="X44" s="253"/>
    </row>
    <row r="45" spans="1:24" x14ac:dyDescent="0.3">
      <c r="A45" s="211" t="s">
        <v>218</v>
      </c>
      <c r="B45" s="212"/>
      <c r="C45" s="203"/>
      <c r="D45" s="244"/>
      <c r="E45" s="244"/>
      <c r="F45" s="244"/>
      <c r="G45" s="244"/>
      <c r="H45" s="244"/>
      <c r="I45" s="244"/>
      <c r="J45" s="204"/>
      <c r="K45" s="203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04"/>
      <c r="W45" s="245"/>
      <c r="X45" s="246"/>
    </row>
    <row r="46" spans="1:24" x14ac:dyDescent="0.3">
      <c r="A46" s="224"/>
      <c r="B46" s="225"/>
      <c r="C46" s="203"/>
      <c r="D46" s="244"/>
      <c r="E46" s="244"/>
      <c r="F46" s="244"/>
      <c r="G46" s="244"/>
      <c r="H46" s="244"/>
      <c r="I46" s="244"/>
      <c r="J46" s="204"/>
      <c r="K46" s="203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04"/>
      <c r="W46" s="247"/>
      <c r="X46" s="248"/>
    </row>
    <row r="47" spans="1:24" x14ac:dyDescent="0.3">
      <c r="A47" s="224"/>
      <c r="B47" s="225"/>
      <c r="C47" s="203"/>
      <c r="D47" s="244"/>
      <c r="E47" s="244"/>
      <c r="F47" s="244"/>
      <c r="G47" s="244"/>
      <c r="H47" s="244"/>
      <c r="I47" s="244"/>
      <c r="J47" s="204"/>
      <c r="K47" s="203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04"/>
      <c r="W47" s="203"/>
      <c r="X47" s="243"/>
    </row>
    <row r="48" spans="1:24" x14ac:dyDescent="0.3">
      <c r="A48" s="213"/>
      <c r="B48" s="214"/>
      <c r="C48" s="203"/>
      <c r="D48" s="244"/>
      <c r="E48" s="244"/>
      <c r="F48" s="244"/>
      <c r="G48" s="244"/>
      <c r="H48" s="244"/>
      <c r="I48" s="244"/>
      <c r="J48" s="204"/>
      <c r="K48" s="203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04"/>
      <c r="W48" s="203"/>
      <c r="X48" s="243"/>
    </row>
    <row r="49" spans="1:24" ht="16.5" customHeight="1" x14ac:dyDescent="0.3">
      <c r="A49" s="211" t="s">
        <v>296</v>
      </c>
      <c r="B49" s="212"/>
      <c r="C49" s="203"/>
      <c r="D49" s="244"/>
      <c r="E49" s="244"/>
      <c r="F49" s="244"/>
      <c r="G49" s="244"/>
      <c r="H49" s="244"/>
      <c r="I49" s="244"/>
      <c r="J49" s="204"/>
      <c r="K49" s="203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04"/>
      <c r="W49" s="203"/>
      <c r="X49" s="243"/>
    </row>
    <row r="50" spans="1:24" x14ac:dyDescent="0.3">
      <c r="A50" s="213"/>
      <c r="B50" s="214"/>
      <c r="C50" s="203"/>
      <c r="D50" s="244"/>
      <c r="E50" s="244"/>
      <c r="F50" s="244"/>
      <c r="G50" s="244"/>
      <c r="H50" s="244"/>
      <c r="I50" s="244"/>
      <c r="J50" s="204"/>
      <c r="K50" s="203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04"/>
      <c r="W50" s="203"/>
      <c r="X50" s="243"/>
    </row>
    <row r="51" spans="1:24" x14ac:dyDescent="0.3">
      <c r="A51" s="226" t="s">
        <v>202</v>
      </c>
      <c r="B51" s="227"/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8"/>
    </row>
    <row r="52" spans="1:24" ht="75" customHeight="1" x14ac:dyDescent="0.3">
      <c r="A52" s="229"/>
      <c r="B52" s="230"/>
      <c r="C52" s="230"/>
      <c r="D52" s="230"/>
      <c r="E52" s="230"/>
      <c r="F52" s="230"/>
      <c r="G52" s="230"/>
      <c r="H52" s="230"/>
      <c r="I52" s="230"/>
      <c r="J52" s="230"/>
      <c r="K52" s="230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31"/>
    </row>
    <row r="53" spans="1:24" x14ac:dyDescent="0.3">
      <c r="A53" s="232" t="s">
        <v>203</v>
      </c>
      <c r="B53" s="233"/>
      <c r="C53" s="234"/>
      <c r="D53" s="241" t="s">
        <v>205</v>
      </c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42"/>
      <c r="T53" s="241" t="s">
        <v>206</v>
      </c>
      <c r="U53" s="227"/>
      <c r="V53" s="227"/>
      <c r="W53" s="227"/>
      <c r="X53" s="228"/>
    </row>
    <row r="54" spans="1:24" x14ac:dyDescent="0.3">
      <c r="A54" s="235" t="s">
        <v>204</v>
      </c>
      <c r="B54" s="236"/>
      <c r="C54" s="237"/>
      <c r="D54" s="241" t="s">
        <v>207</v>
      </c>
      <c r="E54" s="227"/>
      <c r="F54" s="227"/>
      <c r="G54" s="227"/>
      <c r="H54" s="227"/>
      <c r="I54" s="227"/>
      <c r="J54" s="227"/>
      <c r="K54" s="242"/>
      <c r="L54" s="241" t="s">
        <v>208</v>
      </c>
      <c r="M54" s="227"/>
      <c r="N54" s="227"/>
      <c r="O54" s="227"/>
      <c r="P54" s="227"/>
      <c r="Q54" s="227"/>
      <c r="R54" s="227"/>
      <c r="S54" s="242"/>
      <c r="T54" s="241" t="s">
        <v>209</v>
      </c>
      <c r="U54" s="227"/>
      <c r="V54" s="227"/>
      <c r="W54" s="227"/>
      <c r="X54" s="228"/>
    </row>
    <row r="55" spans="1:24" ht="40.5" customHeight="1" thickBot="1" x14ac:dyDescent="0.35">
      <c r="A55" s="238"/>
      <c r="B55" s="239"/>
      <c r="C55" s="240"/>
      <c r="D55" s="215"/>
      <c r="E55" s="216"/>
      <c r="F55" s="216"/>
      <c r="G55" s="216"/>
      <c r="H55" s="216"/>
      <c r="I55" s="216"/>
      <c r="J55" s="216"/>
      <c r="K55" s="217"/>
      <c r="L55" s="215"/>
      <c r="M55" s="216"/>
      <c r="N55" s="216"/>
      <c r="O55" s="216"/>
      <c r="P55" s="216"/>
      <c r="Q55" s="216"/>
      <c r="R55" s="216"/>
      <c r="S55" s="217"/>
      <c r="T55" s="218"/>
      <c r="U55" s="219"/>
      <c r="V55" s="219"/>
      <c r="W55" s="219"/>
      <c r="X55" s="220"/>
    </row>
    <row r="56" spans="1:24" ht="17.25" thickTop="1" x14ac:dyDescent="0.3"/>
  </sheetData>
  <mergeCells count="141">
    <mergeCell ref="B4:H4"/>
    <mergeCell ref="I4:M4"/>
    <mergeCell ref="N4:X4"/>
    <mergeCell ref="B5:X5"/>
    <mergeCell ref="A1:X1"/>
    <mergeCell ref="A2:X2"/>
    <mergeCell ref="B3:H3"/>
    <mergeCell ref="I3:M3"/>
    <mergeCell ref="N3:X3"/>
    <mergeCell ref="B10:X10"/>
    <mergeCell ref="B11:X11"/>
    <mergeCell ref="B12:D12"/>
    <mergeCell ref="E12:G12"/>
    <mergeCell ref="H12:I12"/>
    <mergeCell ref="J12:Q12"/>
    <mergeCell ref="R12:T12"/>
    <mergeCell ref="S6:X6"/>
    <mergeCell ref="A7:A9"/>
    <mergeCell ref="B7:O9"/>
    <mergeCell ref="P7:R7"/>
    <mergeCell ref="S7:X7"/>
    <mergeCell ref="P8:R8"/>
    <mergeCell ref="P9:R9"/>
    <mergeCell ref="S8:X8"/>
    <mergeCell ref="S9:X9"/>
    <mergeCell ref="B6:E6"/>
    <mergeCell ref="F6:I6"/>
    <mergeCell ref="J6:P6"/>
    <mergeCell ref="Q6:R6"/>
    <mergeCell ref="B14:D14"/>
    <mergeCell ref="E14:G14"/>
    <mergeCell ref="H14:I14"/>
    <mergeCell ref="J14:Q14"/>
    <mergeCell ref="R14:T14"/>
    <mergeCell ref="U14:W14"/>
    <mergeCell ref="U12:W12"/>
    <mergeCell ref="B13:D13"/>
    <mergeCell ref="E13:G13"/>
    <mergeCell ref="H13:I13"/>
    <mergeCell ref="J13:Q13"/>
    <mergeCell ref="R13:T13"/>
    <mergeCell ref="U13:W13"/>
    <mergeCell ref="B16:D16"/>
    <mergeCell ref="E16:G16"/>
    <mergeCell ref="H16:I16"/>
    <mergeCell ref="J16:Q16"/>
    <mergeCell ref="R16:T16"/>
    <mergeCell ref="U16:W16"/>
    <mergeCell ref="B15:D15"/>
    <mergeCell ref="E15:G15"/>
    <mergeCell ref="H15:I15"/>
    <mergeCell ref="J15:Q15"/>
    <mergeCell ref="R15:T15"/>
    <mergeCell ref="U15:W15"/>
    <mergeCell ref="A20:L26"/>
    <mergeCell ref="M20:X26"/>
    <mergeCell ref="M19:X19"/>
    <mergeCell ref="A18:X18"/>
    <mergeCell ref="A19:L19"/>
    <mergeCell ref="B17:D17"/>
    <mergeCell ref="E17:G17"/>
    <mergeCell ref="H17:I17"/>
    <mergeCell ref="J17:Q17"/>
    <mergeCell ref="R17:T17"/>
    <mergeCell ref="U17:W17"/>
    <mergeCell ref="B31:N31"/>
    <mergeCell ref="O31:X31"/>
    <mergeCell ref="B32:N32"/>
    <mergeCell ref="O32:X32"/>
    <mergeCell ref="B33:N33"/>
    <mergeCell ref="O33:X33"/>
    <mergeCell ref="B27:X27"/>
    <mergeCell ref="B28:X28"/>
    <mergeCell ref="B29:X29"/>
    <mergeCell ref="B30:N30"/>
    <mergeCell ref="O30:X30"/>
    <mergeCell ref="B37:F37"/>
    <mergeCell ref="G37:U37"/>
    <mergeCell ref="V37:X37"/>
    <mergeCell ref="A38:X38"/>
    <mergeCell ref="A39:B39"/>
    <mergeCell ref="C39:M39"/>
    <mergeCell ref="N39:V39"/>
    <mergeCell ref="W39:X39"/>
    <mergeCell ref="A34:X34"/>
    <mergeCell ref="B35:F35"/>
    <mergeCell ref="G35:U35"/>
    <mergeCell ref="V35:X35"/>
    <mergeCell ref="B36:F36"/>
    <mergeCell ref="G36:U36"/>
    <mergeCell ref="V36:X36"/>
    <mergeCell ref="A42:B42"/>
    <mergeCell ref="C42:M42"/>
    <mergeCell ref="N42:V42"/>
    <mergeCell ref="W42:X42"/>
    <mergeCell ref="A43:X43"/>
    <mergeCell ref="A44:J44"/>
    <mergeCell ref="K44:V44"/>
    <mergeCell ref="W44:X44"/>
    <mergeCell ref="A40:B40"/>
    <mergeCell ref="C40:M40"/>
    <mergeCell ref="N40:V40"/>
    <mergeCell ref="W40:X40"/>
    <mergeCell ref="A41:B41"/>
    <mergeCell ref="C41:M41"/>
    <mergeCell ref="N41:V41"/>
    <mergeCell ref="W41:X41"/>
    <mergeCell ref="W45:X46"/>
    <mergeCell ref="C46:J46"/>
    <mergeCell ref="K46:V46"/>
    <mergeCell ref="C47:J47"/>
    <mergeCell ref="K47:V47"/>
    <mergeCell ref="W47:X47"/>
    <mergeCell ref="C45:J45"/>
    <mergeCell ref="K45:V45"/>
    <mergeCell ref="C48:J48"/>
    <mergeCell ref="K48:V48"/>
    <mergeCell ref="A49:B50"/>
    <mergeCell ref="D55:K55"/>
    <mergeCell ref="L55:S55"/>
    <mergeCell ref="T55:X55"/>
    <mergeCell ref="A12:A17"/>
    <mergeCell ref="A27:A31"/>
    <mergeCell ref="A45:B48"/>
    <mergeCell ref="A51:X51"/>
    <mergeCell ref="A52:X52"/>
    <mergeCell ref="A53:C53"/>
    <mergeCell ref="A54:C54"/>
    <mergeCell ref="A55:C55"/>
    <mergeCell ref="D53:S53"/>
    <mergeCell ref="T53:X53"/>
    <mergeCell ref="D54:K54"/>
    <mergeCell ref="L54:S54"/>
    <mergeCell ref="T54:X54"/>
    <mergeCell ref="W48:X48"/>
    <mergeCell ref="C49:J49"/>
    <mergeCell ref="K49:V49"/>
    <mergeCell ref="W49:X49"/>
    <mergeCell ref="C50:J50"/>
    <mergeCell ref="K50:V50"/>
    <mergeCell ref="W50:X50"/>
  </mergeCells>
  <phoneticPr fontId="1" type="noConversion"/>
  <pageMargins left="0.7" right="0.41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workbookViewId="0"/>
  </sheetViews>
  <sheetFormatPr defaultRowHeight="16.5" x14ac:dyDescent="0.3"/>
  <cols>
    <col min="1" max="1" width="95.375" customWidth="1"/>
  </cols>
  <sheetData>
    <row r="1" spans="1:1" ht="20.25" x14ac:dyDescent="0.3">
      <c r="A1" s="93" t="s">
        <v>219</v>
      </c>
    </row>
    <row r="2" spans="1:1" x14ac:dyDescent="0.3">
      <c r="A2" s="55" t="s">
        <v>109</v>
      </c>
    </row>
    <row r="3" spans="1:1" ht="39.75" customHeight="1" x14ac:dyDescent="0.3">
      <c r="A3" s="56" t="s">
        <v>220</v>
      </c>
    </row>
    <row r="4" spans="1:1" ht="39.75" customHeight="1" x14ac:dyDescent="0.3">
      <c r="A4" s="57" t="s">
        <v>221</v>
      </c>
    </row>
    <row r="5" spans="1:1" ht="39.75" customHeight="1" x14ac:dyDescent="0.3">
      <c r="A5" s="57" t="s">
        <v>222</v>
      </c>
    </row>
    <row r="6" spans="1:1" x14ac:dyDescent="0.3">
      <c r="A6" s="58" t="s">
        <v>109</v>
      </c>
    </row>
    <row r="7" spans="1:1" ht="31.5" customHeight="1" x14ac:dyDescent="0.3">
      <c r="A7" s="59" t="s">
        <v>225</v>
      </c>
    </row>
    <row r="8" spans="1:1" x14ac:dyDescent="0.3">
      <c r="A8" s="60" t="s">
        <v>223</v>
      </c>
    </row>
    <row r="9" spans="1:1" x14ac:dyDescent="0.3">
      <c r="A9" s="61" t="s">
        <v>109</v>
      </c>
    </row>
    <row r="10" spans="1:1" ht="36" customHeight="1" x14ac:dyDescent="0.3">
      <c r="A10" s="56" t="s">
        <v>227</v>
      </c>
    </row>
    <row r="11" spans="1:1" ht="36" customHeight="1" x14ac:dyDescent="0.3">
      <c r="A11" s="56" t="s">
        <v>228</v>
      </c>
    </row>
    <row r="12" spans="1:1" ht="36" customHeight="1" x14ac:dyDescent="0.3">
      <c r="A12" s="56" t="s">
        <v>297</v>
      </c>
    </row>
    <row r="13" spans="1:1" ht="27.75" customHeight="1" x14ac:dyDescent="0.3">
      <c r="A13" s="56" t="s">
        <v>298</v>
      </c>
    </row>
    <row r="14" spans="1:1" ht="36" customHeight="1" x14ac:dyDescent="0.3">
      <c r="A14" s="56" t="s">
        <v>229</v>
      </c>
    </row>
    <row r="15" spans="1:1" ht="36" customHeight="1" x14ac:dyDescent="0.3">
      <c r="A15" s="56" t="s">
        <v>230</v>
      </c>
    </row>
    <row r="16" spans="1:1" x14ac:dyDescent="0.3">
      <c r="A16" s="62" t="s">
        <v>109</v>
      </c>
    </row>
    <row r="17" spans="1:1" ht="30.75" customHeight="1" x14ac:dyDescent="0.3">
      <c r="A17" s="60" t="s">
        <v>224</v>
      </c>
    </row>
    <row r="18" spans="1:1" x14ac:dyDescent="0.3">
      <c r="A18" s="61" t="s">
        <v>109</v>
      </c>
    </row>
    <row r="19" spans="1:1" ht="47.25" customHeight="1" thickBot="1" x14ac:dyDescent="0.35">
      <c r="A19" s="63" t="s">
        <v>226</v>
      </c>
    </row>
  </sheetData>
  <phoneticPr fontId="1" type="noConversion"/>
  <pageMargins left="0.7" right="0.3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workbookViewId="0">
      <selection sqref="A1:U1"/>
    </sheetView>
  </sheetViews>
  <sheetFormatPr defaultRowHeight="16.5" x14ac:dyDescent="0.3"/>
  <cols>
    <col min="1" max="1" width="8.5" customWidth="1"/>
    <col min="2" max="2" width="7.5" customWidth="1"/>
    <col min="3" max="3" width="7.625" customWidth="1"/>
    <col min="4" max="4" width="5.75" customWidth="1"/>
    <col min="5" max="7" width="4.5" customWidth="1"/>
    <col min="8" max="10" width="1.375" customWidth="1"/>
    <col min="11" max="11" width="6.625" customWidth="1"/>
    <col min="12" max="12" width="3.125" customWidth="1"/>
    <col min="13" max="13" width="5.75" customWidth="1"/>
    <col min="15" max="15" width="5.875" customWidth="1"/>
    <col min="17" max="17" width="4.5" customWidth="1"/>
    <col min="18" max="18" width="6.875" customWidth="1"/>
    <col min="20" max="20" width="4" customWidth="1"/>
    <col min="21" max="21" width="13.625" customWidth="1"/>
  </cols>
  <sheetData>
    <row r="1" spans="1:21" ht="41.25" customHeight="1" x14ac:dyDescent="0.3">
      <c r="A1" s="366" t="s">
        <v>246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6"/>
    </row>
    <row r="2" spans="1:21" ht="17.25" thickBot="1" x14ac:dyDescent="0.35"/>
    <row r="3" spans="1:21" x14ac:dyDescent="0.3">
      <c r="A3" s="385" t="s">
        <v>231</v>
      </c>
      <c r="B3" s="386" t="s">
        <v>109</v>
      </c>
      <c r="C3" s="388" t="s">
        <v>232</v>
      </c>
      <c r="D3" s="390" t="s">
        <v>109</v>
      </c>
      <c r="E3" s="391"/>
      <c r="F3" s="394" t="s">
        <v>162</v>
      </c>
      <c r="G3" s="395"/>
      <c r="H3" s="396"/>
      <c r="I3" s="400"/>
      <c r="J3" s="401"/>
      <c r="K3" s="402"/>
      <c r="L3" s="394" t="s">
        <v>233</v>
      </c>
      <c r="M3" s="396"/>
      <c r="N3" s="390" t="s">
        <v>109</v>
      </c>
      <c r="O3" s="391"/>
      <c r="P3" s="406" t="s">
        <v>235</v>
      </c>
      <c r="Q3" s="407"/>
      <c r="R3" s="379" t="s">
        <v>247</v>
      </c>
      <c r="S3" s="380"/>
      <c r="T3" s="380"/>
      <c r="U3" s="381"/>
    </row>
    <row r="4" spans="1:21" x14ac:dyDescent="0.3">
      <c r="A4" s="351"/>
      <c r="B4" s="387"/>
      <c r="C4" s="389"/>
      <c r="D4" s="392"/>
      <c r="E4" s="393"/>
      <c r="F4" s="397" t="s">
        <v>165</v>
      </c>
      <c r="G4" s="398"/>
      <c r="H4" s="399"/>
      <c r="I4" s="403"/>
      <c r="J4" s="404"/>
      <c r="K4" s="405"/>
      <c r="L4" s="397" t="s">
        <v>234</v>
      </c>
      <c r="M4" s="399"/>
      <c r="N4" s="392"/>
      <c r="O4" s="393"/>
      <c r="P4" s="374" t="s">
        <v>236</v>
      </c>
      <c r="Q4" s="373"/>
      <c r="R4" s="382" t="s">
        <v>248</v>
      </c>
      <c r="S4" s="383"/>
      <c r="T4" s="383"/>
      <c r="U4" s="384"/>
    </row>
    <row r="5" spans="1:21" x14ac:dyDescent="0.3">
      <c r="A5" s="371" t="s">
        <v>237</v>
      </c>
      <c r="B5" s="372"/>
      <c r="C5" s="372"/>
      <c r="D5" s="372"/>
      <c r="E5" s="372"/>
      <c r="F5" s="372"/>
      <c r="G5" s="372"/>
      <c r="H5" s="372"/>
      <c r="I5" s="372"/>
      <c r="J5" s="372"/>
      <c r="K5" s="372"/>
      <c r="L5" s="373"/>
      <c r="M5" s="374" t="s">
        <v>238</v>
      </c>
      <c r="N5" s="372"/>
      <c r="O5" s="372"/>
      <c r="P5" s="372"/>
      <c r="Q5" s="372"/>
      <c r="R5" s="372"/>
      <c r="S5" s="372"/>
      <c r="T5" s="372"/>
      <c r="U5" s="375"/>
    </row>
    <row r="6" spans="1:21" ht="51.75" customHeight="1" x14ac:dyDescent="0.3">
      <c r="A6" s="66" t="s">
        <v>303</v>
      </c>
      <c r="B6" s="64" t="s">
        <v>299</v>
      </c>
      <c r="C6" s="376" t="s">
        <v>300</v>
      </c>
      <c r="D6" s="377"/>
      <c r="E6" s="376" t="s">
        <v>240</v>
      </c>
      <c r="F6" s="378"/>
      <c r="G6" s="377"/>
      <c r="H6" s="376" t="s">
        <v>241</v>
      </c>
      <c r="I6" s="378"/>
      <c r="J6" s="377"/>
      <c r="K6" s="376" t="s">
        <v>242</v>
      </c>
      <c r="L6" s="377"/>
      <c r="M6" s="376" t="s">
        <v>243</v>
      </c>
      <c r="N6" s="378"/>
      <c r="O6" s="377"/>
      <c r="P6" s="376" t="s">
        <v>244</v>
      </c>
      <c r="Q6" s="378"/>
      <c r="R6" s="377"/>
      <c r="S6" s="376" t="s">
        <v>301</v>
      </c>
      <c r="T6" s="377"/>
      <c r="U6" s="67" t="s">
        <v>302</v>
      </c>
    </row>
    <row r="7" spans="1:21" ht="25.5" customHeight="1" x14ac:dyDescent="0.3">
      <c r="A7" s="69" t="s">
        <v>109</v>
      </c>
      <c r="B7" s="65" t="s">
        <v>109</v>
      </c>
      <c r="C7" s="367" t="s">
        <v>109</v>
      </c>
      <c r="D7" s="368"/>
      <c r="E7" s="367" t="s">
        <v>109</v>
      </c>
      <c r="F7" s="369"/>
      <c r="G7" s="368"/>
      <c r="H7" s="367" t="s">
        <v>109</v>
      </c>
      <c r="I7" s="369"/>
      <c r="J7" s="368"/>
      <c r="K7" s="367" t="s">
        <v>109</v>
      </c>
      <c r="L7" s="368"/>
      <c r="M7" s="367" t="s">
        <v>109</v>
      </c>
      <c r="N7" s="369"/>
      <c r="O7" s="368"/>
      <c r="P7" s="352"/>
      <c r="Q7" s="370"/>
      <c r="R7" s="353"/>
      <c r="S7" s="352"/>
      <c r="T7" s="353"/>
      <c r="U7" s="70"/>
    </row>
    <row r="8" spans="1:21" ht="25.5" customHeight="1" x14ac:dyDescent="0.3">
      <c r="A8" s="69" t="s">
        <v>109</v>
      </c>
      <c r="B8" s="65" t="s">
        <v>109</v>
      </c>
      <c r="C8" s="367" t="s">
        <v>109</v>
      </c>
      <c r="D8" s="368"/>
      <c r="E8" s="367" t="s">
        <v>109</v>
      </c>
      <c r="F8" s="369"/>
      <c r="G8" s="368"/>
      <c r="H8" s="367" t="s">
        <v>109</v>
      </c>
      <c r="I8" s="369"/>
      <c r="J8" s="368"/>
      <c r="K8" s="367" t="s">
        <v>109</v>
      </c>
      <c r="L8" s="368"/>
      <c r="M8" s="367" t="s">
        <v>109</v>
      </c>
      <c r="N8" s="369"/>
      <c r="O8" s="368"/>
      <c r="P8" s="352"/>
      <c r="Q8" s="370"/>
      <c r="R8" s="353"/>
      <c r="S8" s="352"/>
      <c r="T8" s="353"/>
      <c r="U8" s="70"/>
    </row>
    <row r="9" spans="1:21" ht="25.5" customHeight="1" x14ac:dyDescent="0.3">
      <c r="A9" s="69" t="s">
        <v>109</v>
      </c>
      <c r="B9" s="65" t="s">
        <v>109</v>
      </c>
      <c r="C9" s="367" t="s">
        <v>109</v>
      </c>
      <c r="D9" s="368"/>
      <c r="E9" s="367" t="s">
        <v>109</v>
      </c>
      <c r="F9" s="369"/>
      <c r="G9" s="368"/>
      <c r="H9" s="367" t="s">
        <v>109</v>
      </c>
      <c r="I9" s="369"/>
      <c r="J9" s="368"/>
      <c r="K9" s="367" t="s">
        <v>109</v>
      </c>
      <c r="L9" s="368"/>
      <c r="M9" s="367" t="s">
        <v>109</v>
      </c>
      <c r="N9" s="369"/>
      <c r="O9" s="368"/>
      <c r="P9" s="352"/>
      <c r="Q9" s="370"/>
      <c r="R9" s="353"/>
      <c r="S9" s="352"/>
      <c r="T9" s="353"/>
      <c r="U9" s="70"/>
    </row>
    <row r="10" spans="1:21" ht="25.5" customHeight="1" x14ac:dyDescent="0.3">
      <c r="A10" s="69" t="s">
        <v>109</v>
      </c>
      <c r="B10" s="65" t="s">
        <v>109</v>
      </c>
      <c r="C10" s="367" t="s">
        <v>109</v>
      </c>
      <c r="D10" s="368"/>
      <c r="E10" s="367" t="s">
        <v>109</v>
      </c>
      <c r="F10" s="369"/>
      <c r="G10" s="368"/>
      <c r="H10" s="367" t="s">
        <v>109</v>
      </c>
      <c r="I10" s="369"/>
      <c r="J10" s="368"/>
      <c r="K10" s="367" t="s">
        <v>109</v>
      </c>
      <c r="L10" s="368"/>
      <c r="M10" s="367" t="s">
        <v>109</v>
      </c>
      <c r="N10" s="369"/>
      <c r="O10" s="368"/>
      <c r="P10" s="352"/>
      <c r="Q10" s="370"/>
      <c r="R10" s="353"/>
      <c r="S10" s="352"/>
      <c r="T10" s="353"/>
      <c r="U10" s="70"/>
    </row>
    <row r="11" spans="1:21" ht="27.75" customHeight="1" x14ac:dyDescent="0.3">
      <c r="A11" s="350" t="s">
        <v>304</v>
      </c>
      <c r="B11" s="354" t="s">
        <v>249</v>
      </c>
      <c r="C11" s="355"/>
      <c r="D11" s="355"/>
      <c r="E11" s="355"/>
      <c r="F11" s="355"/>
      <c r="G11" s="355"/>
      <c r="H11" s="355"/>
      <c r="I11" s="355"/>
      <c r="J11" s="355"/>
      <c r="K11" s="355"/>
      <c r="L11" s="355"/>
      <c r="M11" s="355"/>
      <c r="N11" s="355"/>
      <c r="O11" s="355"/>
      <c r="P11" s="355"/>
      <c r="Q11" s="355"/>
      <c r="R11" s="355"/>
      <c r="S11" s="355"/>
      <c r="T11" s="355"/>
      <c r="U11" s="356"/>
    </row>
    <row r="12" spans="1:21" ht="55.5" customHeight="1" x14ac:dyDescent="0.3">
      <c r="A12" s="351"/>
      <c r="B12" s="357" t="s">
        <v>245</v>
      </c>
      <c r="C12" s="358"/>
      <c r="D12" s="358"/>
      <c r="E12" s="358"/>
      <c r="F12" s="358"/>
      <c r="G12" s="358"/>
      <c r="H12" s="358"/>
      <c r="I12" s="358"/>
      <c r="J12" s="358"/>
      <c r="K12" s="358"/>
      <c r="L12" s="358"/>
      <c r="M12" s="358"/>
      <c r="N12" s="358"/>
      <c r="O12" s="358"/>
      <c r="P12" s="358"/>
      <c r="Q12" s="358"/>
      <c r="R12" s="358"/>
      <c r="S12" s="358"/>
      <c r="T12" s="358"/>
      <c r="U12" s="359"/>
    </row>
    <row r="13" spans="1:21" x14ac:dyDescent="0.3">
      <c r="A13" s="71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3"/>
    </row>
    <row r="14" spans="1:21" x14ac:dyDescent="0.3">
      <c r="A14" s="360" t="s">
        <v>250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361"/>
    </row>
    <row r="15" spans="1:21" x14ac:dyDescent="0.3">
      <c r="A15" s="362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361"/>
    </row>
    <row r="16" spans="1:21" ht="80.25" customHeight="1" thickBot="1" x14ac:dyDescent="0.35">
      <c r="A16" s="363"/>
      <c r="B16" s="364"/>
      <c r="C16" s="364"/>
      <c r="D16" s="364"/>
      <c r="E16" s="364"/>
      <c r="F16" s="364"/>
      <c r="G16" s="364"/>
      <c r="H16" s="364"/>
      <c r="I16" s="364"/>
      <c r="J16" s="364"/>
      <c r="K16" s="364"/>
      <c r="L16" s="364"/>
      <c r="M16" s="364"/>
      <c r="N16" s="364"/>
      <c r="O16" s="364"/>
      <c r="P16" s="364"/>
      <c r="Q16" s="364"/>
      <c r="R16" s="364"/>
      <c r="S16" s="364"/>
      <c r="T16" s="364"/>
      <c r="U16" s="365"/>
    </row>
  </sheetData>
  <mergeCells count="56">
    <mergeCell ref="R3:U3"/>
    <mergeCell ref="P4:Q4"/>
    <mergeCell ref="R4:U4"/>
    <mergeCell ref="A3:A4"/>
    <mergeCell ref="B3:B4"/>
    <mergeCell ref="C3:C4"/>
    <mergeCell ref="D3:E4"/>
    <mergeCell ref="F3:H3"/>
    <mergeCell ref="F4:H4"/>
    <mergeCell ref="I3:K4"/>
    <mergeCell ref="L3:M3"/>
    <mergeCell ref="L4:M4"/>
    <mergeCell ref="N3:O4"/>
    <mergeCell ref="P3:Q3"/>
    <mergeCell ref="A5:L5"/>
    <mergeCell ref="M5:U5"/>
    <mergeCell ref="C6:D6"/>
    <mergeCell ref="E6:G6"/>
    <mergeCell ref="H6:J6"/>
    <mergeCell ref="K6:L6"/>
    <mergeCell ref="M6:O6"/>
    <mergeCell ref="P6:R6"/>
    <mergeCell ref="S6:T6"/>
    <mergeCell ref="C7:D7"/>
    <mergeCell ref="E7:G7"/>
    <mergeCell ref="H7:J7"/>
    <mergeCell ref="K7:L7"/>
    <mergeCell ref="M7:O7"/>
    <mergeCell ref="M8:O8"/>
    <mergeCell ref="P7:R7"/>
    <mergeCell ref="S7:T7"/>
    <mergeCell ref="M9:O9"/>
    <mergeCell ref="P9:R9"/>
    <mergeCell ref="S9:T9"/>
    <mergeCell ref="P8:R8"/>
    <mergeCell ref="A1:U1"/>
    <mergeCell ref="C10:D10"/>
    <mergeCell ref="E10:G10"/>
    <mergeCell ref="H10:J10"/>
    <mergeCell ref="K10:L10"/>
    <mergeCell ref="M10:O10"/>
    <mergeCell ref="P10:R10"/>
    <mergeCell ref="S8:T8"/>
    <mergeCell ref="C9:D9"/>
    <mergeCell ref="E9:G9"/>
    <mergeCell ref="H9:J9"/>
    <mergeCell ref="K9:L9"/>
    <mergeCell ref="C8:D8"/>
    <mergeCell ref="E8:G8"/>
    <mergeCell ref="H8:J8"/>
    <mergeCell ref="K8:L8"/>
    <mergeCell ref="A11:A12"/>
    <mergeCell ref="S10:T10"/>
    <mergeCell ref="B11:U11"/>
    <mergeCell ref="B12:U12"/>
    <mergeCell ref="A14:U16"/>
  </mergeCells>
  <phoneticPr fontId="1" type="noConversion"/>
  <pageMargins left="0.7" right="0.21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13</vt:i4>
      </vt:variant>
      <vt:variant>
        <vt:lpstr>이름이 지정된 범위</vt:lpstr>
      </vt:variant>
      <vt:variant>
        <vt:i4>7</vt:i4>
      </vt:variant>
    </vt:vector>
  </HeadingPairs>
  <TitlesOfParts>
    <vt:vector size="20" baseType="lpstr">
      <vt:lpstr>접수면접대장</vt:lpstr>
      <vt:lpstr>조상규</vt:lpstr>
      <vt:lpstr>홍길동</vt:lpstr>
      <vt:lpstr>1-1. 접수면접지 </vt:lpstr>
      <vt:lpstr>1-2-1 개인정보동의서</vt:lpstr>
      <vt:lpstr>1-2-2 개인정보 동의서</vt:lpstr>
      <vt:lpstr>1-3. 사정기록지 </vt:lpstr>
      <vt:lpstr>1-4. 사례관리 서비스 동의서 </vt:lpstr>
      <vt:lpstr>1-5. 서비스 지원계획서</vt:lpstr>
      <vt:lpstr>1-6 의뢰할 자원 목록</vt:lpstr>
      <vt:lpstr>1-7. 서비스 제공 점검표</vt:lpstr>
      <vt:lpstr>1-8. 서비스 진행 기록지</vt:lpstr>
      <vt:lpstr>1-9. 종결 기록지 </vt:lpstr>
      <vt:lpstr>'1-1. 접수면접지 '!Print_Area</vt:lpstr>
      <vt:lpstr>조상규!Print_Area</vt:lpstr>
      <vt:lpstr>홍길동!Print_Area</vt:lpstr>
      <vt:lpstr>'1-1. 접수면접지 '!Print_Titles</vt:lpstr>
      <vt:lpstr>조상규!Print_Titles</vt:lpstr>
      <vt:lpstr>홍길동!Print_Titles</vt:lpstr>
      <vt:lpstr>접수면접대장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2024-10-22T01:32:19Z</cp:lastPrinted>
  <dcterms:created xsi:type="dcterms:W3CDTF">2024-07-03T01:40:09Z</dcterms:created>
  <dcterms:modified xsi:type="dcterms:W3CDTF">2024-10-22T23:52:19Z</dcterms:modified>
</cp:coreProperties>
</file>